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8195" windowHeight="10035" tabRatio="869"/>
  </bookViews>
  <sheets>
    <sheet name="EXPORTER RET" sheetId="1" r:id="rId1"/>
    <sheet name="SCH DISBURSEMENTS (Gasoline)" sheetId="6" r:id="rId2"/>
    <sheet name="SCH DISBURSEMENTS (Undyed)" sheetId="8" r:id="rId3"/>
    <sheet name="SCH DISBURSEMENTS (Aviation)" sheetId="7" r:id="rId4"/>
    <sheet name="SCH DISBURSEMENTS(Jet)" sheetId="2" r:id="rId5"/>
    <sheet name="SCH DIVERSIONS FROM AL(Gas-A)" sheetId="11" r:id="rId6"/>
    <sheet name="SCH DIVERSIONS FROM AL(Un-A)" sheetId="15" r:id="rId7"/>
    <sheet name="SCH DIVERSIONS FROM AL(Av-A)" sheetId="14" r:id="rId8"/>
    <sheet name="SCH DIVERSIONS FROM AL (Jet-A)" sheetId="13" r:id="rId9"/>
    <sheet name="SCH DIVERSIONS TO AL (Gas-B)" sheetId="12" r:id="rId10"/>
    <sheet name="SCH DIVERSIONS TO AL (Un-B)" sheetId="9" r:id="rId11"/>
    <sheet name="SCH DIVERSIONS TO AL (Av-B)" sheetId="10" r:id="rId12"/>
    <sheet name="SCH DIVERSIONS FROM AL(Jet-B)" sheetId="3" r:id="rId13"/>
    <sheet name="SCH DESTINATION TAX COLL(Gas)" sheetId="16" r:id="rId14"/>
    <sheet name="SCH DESTINATION TAX COLL(Undye)" sheetId="17" r:id="rId15"/>
    <sheet name="SCH DESTINATION TAX COLL (Av)" sheetId="18" r:id="rId16"/>
    <sheet name="SCH DESTINATION TAX COLL(Jet)" sheetId="5" r:id="rId17"/>
  </sheets>
  <calcPr calcId="145621"/>
</workbook>
</file>

<file path=xl/calcChain.xml><?xml version="1.0" encoding="utf-8"?>
<calcChain xmlns="http://schemas.openxmlformats.org/spreadsheetml/2006/main">
  <c r="D27" i="1" l="1"/>
  <c r="D29" i="1" s="1"/>
  <c r="H41" i="1"/>
  <c r="H27" i="1"/>
  <c r="H29" i="1" s="1"/>
  <c r="G27" i="1"/>
  <c r="G29" i="1" s="1"/>
  <c r="E27" i="1"/>
  <c r="E29" i="1" s="1"/>
  <c r="K43" i="5" l="1"/>
  <c r="K43" i="18"/>
  <c r="K43" i="17"/>
  <c r="K43" i="16"/>
  <c r="K43" i="3"/>
  <c r="K43" i="10"/>
  <c r="K43" i="9"/>
  <c r="J20" i="12"/>
  <c r="J21" i="12"/>
  <c r="J22" i="12"/>
  <c r="J23" i="12"/>
  <c r="J24" i="12"/>
  <c r="K20" i="12"/>
  <c r="K21" i="12"/>
  <c r="K22" i="12"/>
  <c r="K23" i="12"/>
  <c r="K43" i="12" l="1"/>
  <c r="I20" i="13"/>
  <c r="I21" i="13"/>
  <c r="I22" i="13"/>
  <c r="I23" i="13"/>
  <c r="I24" i="13"/>
  <c r="K43" i="13"/>
  <c r="D20" i="13"/>
  <c r="E20" i="13"/>
  <c r="F20" i="13"/>
  <c r="E20" i="12" s="1"/>
  <c r="D21" i="13"/>
  <c r="E21" i="13"/>
  <c r="F21" i="13"/>
  <c r="E21" i="12" s="1"/>
  <c r="D22" i="13"/>
  <c r="E22" i="13"/>
  <c r="F22" i="13"/>
  <c r="E22" i="12" s="1"/>
  <c r="D23" i="13"/>
  <c r="E23" i="13"/>
  <c r="F23" i="13"/>
  <c r="E23" i="12" s="1"/>
  <c r="D24" i="13"/>
  <c r="E24" i="13"/>
  <c r="F24" i="13"/>
  <c r="E24" i="12" s="1"/>
  <c r="K43" i="14"/>
  <c r="D20" i="14"/>
  <c r="E20" i="14"/>
  <c r="F20" i="14"/>
  <c r="D21" i="14"/>
  <c r="E21" i="14"/>
  <c r="F21" i="14"/>
  <c r="D22" i="14"/>
  <c r="E22" i="14"/>
  <c r="F22" i="14"/>
  <c r="D23" i="14"/>
  <c r="E23" i="14"/>
  <c r="F23" i="14"/>
  <c r="D24" i="14"/>
  <c r="E24" i="14"/>
  <c r="F24" i="14"/>
  <c r="E20" i="15"/>
  <c r="K43" i="15"/>
  <c r="D20" i="15"/>
  <c r="F20" i="15"/>
  <c r="D21" i="15"/>
  <c r="E21" i="15"/>
  <c r="F21" i="15"/>
  <c r="D22" i="15"/>
  <c r="E22" i="15"/>
  <c r="F22" i="15"/>
  <c r="D23" i="15"/>
  <c r="E23" i="15"/>
  <c r="F23" i="15"/>
  <c r="D24" i="15"/>
  <c r="E24" i="15"/>
  <c r="F24" i="15"/>
  <c r="K43" i="11"/>
  <c r="L43" i="2"/>
  <c r="L43" i="7"/>
  <c r="L43" i="8"/>
  <c r="L43" i="6"/>
</calcChain>
</file>

<file path=xl/sharedStrings.xml><?xml version="1.0" encoding="utf-8"?>
<sst xmlns="http://schemas.openxmlformats.org/spreadsheetml/2006/main" count="1348" uniqueCount="147">
  <si>
    <t>Gasoline</t>
  </si>
  <si>
    <t>Undyed Diesel</t>
  </si>
  <si>
    <t>Aviation Gas</t>
  </si>
  <si>
    <t>Jet Fuel</t>
  </si>
  <si>
    <t>Tax Rate</t>
  </si>
  <si>
    <t>This return and payment are due on or before the 22nd day of the month following the period covered.  If the due date</t>
  </si>
  <si>
    <t>Under penalties of perjury, I declare that I have examined this return, including all accompanying documents, and to the</t>
  </si>
  <si>
    <t>A</t>
  </si>
  <si>
    <t>B</t>
  </si>
  <si>
    <t>D</t>
  </si>
  <si>
    <t>Date</t>
  </si>
  <si>
    <t>Signature</t>
  </si>
  <si>
    <t>Title</t>
  </si>
  <si>
    <t>Telephone Number</t>
  </si>
  <si>
    <t xml:space="preserve">best of my knowledge and belief, it is true, correct, and complete. </t>
  </si>
  <si>
    <t>Diversions from AL</t>
  </si>
  <si>
    <t>SECTION 1 - REFUND CALCULATION</t>
  </si>
  <si>
    <t>SECTION 2 - TAX DUE CALCULATION</t>
  </si>
  <si>
    <t>Gallons Exported
AL tax paid</t>
  </si>
  <si>
    <t>Gallons to be Refunded
(Line 1 plus Line 2)</t>
  </si>
  <si>
    <t>Amount to be Refunded
(Line 3 times Line 4)</t>
  </si>
  <si>
    <t>Alabama Seal</t>
  </si>
  <si>
    <t xml:space="preserve">          P.O. Box 327540  Montgomery, AL 36132-7540 (334) 242-9608  Fax (334)242-1199</t>
  </si>
  <si>
    <t>B&amp;L:MFT-EXPR</t>
  </si>
  <si>
    <t xml:space="preserve">                 Alabama Department of Revenue</t>
  </si>
  <si>
    <t xml:space="preserve">                   Business &amp; License Tax Division</t>
  </si>
  <si>
    <t xml:space="preserve">                          Motor Fuels Section</t>
  </si>
  <si>
    <r>
      <rPr>
        <sz val="11"/>
        <color theme="10"/>
        <rFont val="Calibri"/>
        <family val="2"/>
        <scheme val="minor"/>
      </rPr>
      <t xml:space="preserve">                   </t>
    </r>
    <r>
      <rPr>
        <u/>
        <sz val="11"/>
        <color theme="10"/>
        <rFont val="Calibri"/>
        <family val="2"/>
        <scheme val="minor"/>
      </rPr>
      <t xml:space="preserve">  www.revenue.alabama.gov</t>
    </r>
  </si>
  <si>
    <t>NAME</t>
  </si>
  <si>
    <t>ADDRESS</t>
  </si>
  <si>
    <t>LICENSE#</t>
  </si>
  <si>
    <t>CITY                                                                                        STATE                    ZIP</t>
  </si>
  <si>
    <t>FEIN</t>
  </si>
  <si>
    <t>CONTACT NAME</t>
  </si>
  <si>
    <t>PHONE NUMBER</t>
  </si>
  <si>
    <r>
      <t xml:space="preserve">□ </t>
    </r>
    <r>
      <rPr>
        <sz val="11"/>
        <color theme="1"/>
        <rFont val="Calibri"/>
        <family val="2"/>
      </rPr>
      <t>Check Here if New Address</t>
    </r>
  </si>
  <si>
    <t xml:space="preserve">EMAIL ADDRESS
</t>
  </si>
  <si>
    <t xml:space="preserve">                                            MOTOR FUEL EXPORTER MONTHLY RETURN</t>
  </si>
  <si>
    <t>Gallons Diverted into Alabama</t>
  </si>
  <si>
    <t>Total Tax Due 
(Line 6 times Line 7)</t>
  </si>
  <si>
    <t xml:space="preserve">falls on a weekend or state holiday, then the return is due the next business day.       </t>
  </si>
  <si>
    <t xml:space="preserve">C </t>
  </si>
  <si>
    <t>Dyed Diesel</t>
  </si>
  <si>
    <t>E</t>
  </si>
  <si>
    <t>EXPORTER - SCHEDULE OF DISBURSEMENTS - GALLONS EXPORTED ALABAMA TAX PAID</t>
  </si>
  <si>
    <t>Mode of Transport:</t>
  </si>
  <si>
    <t>B = Barge</t>
  </si>
  <si>
    <t>065  Gasoline</t>
  </si>
  <si>
    <t>228  Diesel Dyed</t>
  </si>
  <si>
    <t>J =  Truck</t>
  </si>
  <si>
    <t>124  Gasohol</t>
  </si>
  <si>
    <t>170  Biodiesel Undyed</t>
  </si>
  <si>
    <t>R=Rail</t>
  </si>
  <si>
    <t>125  Aviation Gas</t>
  </si>
  <si>
    <t>171  Biodiesel Dyed</t>
  </si>
  <si>
    <t>S = Ship</t>
  </si>
  <si>
    <t>130  Jet Fuel</t>
  </si>
  <si>
    <t>072 Kerosene Dyed</t>
  </si>
  <si>
    <t>PL = Pipeline</t>
  </si>
  <si>
    <t>122 Blending Components</t>
  </si>
  <si>
    <t>142 Kerosene Undyed</t>
  </si>
  <si>
    <t>ST = Stationary Transfer</t>
  </si>
  <si>
    <t>160  Diesel Undyed</t>
  </si>
  <si>
    <t>_______Other (See FTA Product List Code)</t>
  </si>
  <si>
    <t>BA = Book Adjustment</t>
  </si>
  <si>
    <t xml:space="preserve">(1)
Transporter </t>
  </si>
  <si>
    <t>(2)
Mode</t>
  </si>
  <si>
    <t>(3)
Point of</t>
  </si>
  <si>
    <t>(5)
Purchaser</t>
  </si>
  <si>
    <t>(6)
Date Loaded</t>
  </si>
  <si>
    <t xml:space="preserve">(7)
Bill of Lading </t>
  </si>
  <si>
    <t>Name</t>
  </si>
  <si>
    <t>Origin</t>
  </si>
  <si>
    <t>Destination</t>
  </si>
  <si>
    <t>Number</t>
  </si>
  <si>
    <t>Totals</t>
  </si>
  <si>
    <t>EXPORTER - SCHEDULE OF DISBURSEMENTS - DESTINATION STATE TAX COLLECTED</t>
  </si>
  <si>
    <t>(Info Only Schedule)</t>
  </si>
  <si>
    <t>(8)
Net Gallons</t>
  </si>
  <si>
    <t>(9)
Gross Gallons</t>
  </si>
  <si>
    <t>MONTH/YEAR</t>
  </si>
  <si>
    <t>(4)
Terminal Code</t>
  </si>
  <si>
    <t>Product Code:</t>
  </si>
  <si>
    <t>(4)
Purchaser</t>
  </si>
  <si>
    <t>(5)
Date Received</t>
  </si>
  <si>
    <t xml:space="preserve">(6)
Bill of Lading </t>
  </si>
  <si>
    <t>(7)
Net Gallons</t>
  </si>
  <si>
    <t>(8)
Gross Gallons</t>
  </si>
  <si>
    <t xml:space="preserve">EXPORTER - SCHEDULE OF DIVERSIONS </t>
  </si>
  <si>
    <t>Schedule Type:</t>
  </si>
  <si>
    <t>11A - Diversion to another state</t>
  </si>
  <si>
    <t>11B - Diversion into Alabama</t>
  </si>
  <si>
    <t>SCHEDULE 7A</t>
  </si>
  <si>
    <t>SCHEDULE 7B</t>
  </si>
  <si>
    <t>(Column 8 Total to Line 1)</t>
  </si>
  <si>
    <t>(Column 8 total to Line 2)</t>
  </si>
  <si>
    <t>Late File Penalty</t>
  </si>
  <si>
    <t>Late Pay Penalty</t>
  </si>
  <si>
    <t>Interest</t>
  </si>
  <si>
    <t>Total Due (Add Lines 8, 9, 10, &amp; 11)</t>
  </si>
  <si>
    <r>
      <t xml:space="preserve">Total Amount Due (Enter total amount due of all tax types from Line 12)                                                        
Payments Over $750 Must be Paid Electronically.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PAY THIS AMOUNT        </t>
    </r>
  </si>
  <si>
    <t>J</t>
  </si>
  <si>
    <t>AL</t>
  </si>
  <si>
    <t>PL</t>
  </si>
  <si>
    <t>GA</t>
  </si>
  <si>
    <t>TN</t>
  </si>
  <si>
    <t>FL</t>
  </si>
  <si>
    <t>MS</t>
  </si>
  <si>
    <t>R</t>
  </si>
  <si>
    <t>Schedule Type:
 11B</t>
  </si>
  <si>
    <t>Product Code:
170</t>
  </si>
  <si>
    <t>Product Code:
125</t>
  </si>
  <si>
    <t>Product Code:
130</t>
  </si>
  <si>
    <t>(   334      ) 123-7894</t>
  </si>
  <si>
    <t>RonUSA@oil.com</t>
  </si>
  <si>
    <t>Cam Brown</t>
  </si>
  <si>
    <t>Product Code:
065</t>
  </si>
  <si>
    <t>W H TRUCKING</t>
  </si>
  <si>
    <t>47-0000005</t>
  </si>
  <si>
    <t>OAKLEY PIPELINE</t>
  </si>
  <si>
    <t>47-0000007</t>
  </si>
  <si>
    <t>T-54-AL-1111</t>
  </si>
  <si>
    <t>T-47-AL-4444</t>
  </si>
  <si>
    <t>T-54-AL-2222</t>
  </si>
  <si>
    <t>T-47-AL-5555</t>
  </si>
  <si>
    <t>T-54-AL-3333</t>
  </si>
  <si>
    <t>JETSOUTH</t>
  </si>
  <si>
    <t>47-0000001</t>
  </si>
  <si>
    <t>LEXON COMPANY US</t>
  </si>
  <si>
    <t>47-0000002</t>
  </si>
  <si>
    <t>BAVIER COMPANY</t>
  </si>
  <si>
    <t>47-0000003</t>
  </si>
  <si>
    <t>PJ OIL CO</t>
  </si>
  <si>
    <t>47-0000004</t>
  </si>
  <si>
    <t>NMA OIL CO INC</t>
  </si>
  <si>
    <t>47-0000006</t>
  </si>
  <si>
    <t>10/12</t>
  </si>
  <si>
    <t>3300 CRESTWOOD BLVD</t>
  </si>
  <si>
    <t>IRONDALE                                                             AL</t>
  </si>
  <si>
    <t>R002023575</t>
  </si>
  <si>
    <t>Company Name
LEXON COMPANY US</t>
  </si>
  <si>
    <t>License Number
R002023575</t>
  </si>
  <si>
    <t>FEIN:
47-0000002</t>
  </si>
  <si>
    <t>Month/Year:
10/2012</t>
  </si>
  <si>
    <t>Schedule Type:
 11A</t>
  </si>
  <si>
    <r>
      <t xml:space="preserve">Schedule Type:
</t>
    </r>
    <r>
      <rPr>
        <sz val="8"/>
        <color theme="1"/>
        <rFont val="Arial"/>
        <family val="2"/>
      </rPr>
      <t xml:space="preserve"> 11A</t>
    </r>
  </si>
  <si>
    <t>Product Code:
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</si>
</sst>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0_);[Red]\(&quot;$&quot;#,##0.000\)"/>
    <numFmt numFmtId="165" formatCode="_(* #,##0_);_(* \(#,##0\);_(* &quot;-&quot;??_);_(@_)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sz val="20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7" applyNumberFormat="0" applyFill="0" applyAlignment="0" applyProtection="0"/>
    <xf numFmtId="0" fontId="13" fillId="0" borderId="18" applyNumberFormat="0" applyFill="0" applyAlignment="0" applyProtection="0"/>
    <xf numFmtId="0" fontId="14" fillId="0" borderId="19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20" applyNumberFormat="0" applyAlignment="0" applyProtection="0"/>
    <xf numFmtId="0" fontId="19" fillId="8" borderId="21" applyNumberFormat="0" applyAlignment="0" applyProtection="0"/>
    <xf numFmtId="0" fontId="20" fillId="8" borderId="20" applyNumberFormat="0" applyAlignment="0" applyProtection="0"/>
    <xf numFmtId="0" fontId="21" fillId="0" borderId="22" applyNumberFormat="0" applyFill="0" applyAlignment="0" applyProtection="0"/>
    <xf numFmtId="0" fontId="22" fillId="9" borderId="23" applyNumberFormat="0" applyAlignment="0" applyProtection="0"/>
    <xf numFmtId="0" fontId="23" fillId="0" borderId="0" applyNumberFormat="0" applyFill="0" applyBorder="0" applyAlignment="0" applyProtection="0"/>
    <xf numFmtId="0" fontId="10" fillId="10" borderId="24" applyNumberFormat="0" applyFont="0" applyAlignment="0" applyProtection="0"/>
    <xf numFmtId="0" fontId="24" fillId="0" borderId="0" applyNumberFormat="0" applyFill="0" applyBorder="0" applyAlignment="0" applyProtection="0"/>
    <xf numFmtId="0" fontId="1" fillId="0" borderId="25" applyNumberFormat="0" applyFill="0" applyAlignment="0" applyProtection="0"/>
    <xf numFmtId="0" fontId="25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25" fillId="34" borderId="0" applyNumberFormat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/>
    <xf numFmtId="8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Alignment="1">
      <alignment horizontal="right"/>
    </xf>
    <xf numFmtId="0" fontId="5" fillId="0" borderId="0" xfId="1" applyFont="1" applyAlignment="1">
      <alignment horizontal="center"/>
    </xf>
    <xf numFmtId="0" fontId="0" fillId="0" borderId="0" xfId="0" applyAlignment="1"/>
    <xf numFmtId="0" fontId="4" fillId="0" borderId="0" xfId="1" applyAlignment="1"/>
    <xf numFmtId="0" fontId="5" fillId="0" borderId="0" xfId="1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8" xfId="0" applyBorder="1"/>
    <xf numFmtId="0" fontId="7" fillId="0" borderId="11" xfId="0" applyFont="1" applyBorder="1"/>
    <xf numFmtId="0" fontId="0" fillId="0" borderId="11" xfId="0" applyBorder="1"/>
    <xf numFmtId="0" fontId="0" fillId="0" borderId="9" xfId="0" applyBorder="1" applyAlignment="1">
      <alignment wrapText="1"/>
    </xf>
    <xf numFmtId="0" fontId="0" fillId="0" borderId="11" xfId="0" applyBorder="1" applyAlignment="1">
      <alignment horizontal="center"/>
    </xf>
    <xf numFmtId="0" fontId="7" fillId="0" borderId="0" xfId="0" applyFont="1" applyBorder="1"/>
    <xf numFmtId="16" fontId="0" fillId="0" borderId="0" xfId="0" quotePrefix="1" applyNumberForma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0" fillId="3" borderId="1" xfId="0" applyFill="1" applyBorder="1" applyAlignment="1">
      <alignment horizontal="center"/>
    </xf>
    <xf numFmtId="8" fontId="0" fillId="3" borderId="1" xfId="0" applyNumberForma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11" xfId="0" applyFont="1" applyBorder="1" applyAlignment="1">
      <alignment wrapText="1"/>
    </xf>
    <xf numFmtId="0" fontId="1" fillId="0" borderId="0" xfId="0" applyFont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right"/>
    </xf>
    <xf numFmtId="0" fontId="0" fillId="0" borderId="15" xfId="0" applyBorder="1"/>
    <xf numFmtId="0" fontId="9" fillId="0" borderId="1" xfId="0" applyFont="1" applyBorder="1" applyAlignment="1">
      <alignment wrapText="1"/>
    </xf>
    <xf numFmtId="8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9" fillId="0" borderId="9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2" xfId="0" applyFill="1" applyBorder="1"/>
    <xf numFmtId="0" fontId="0" fillId="0" borderId="1" xfId="0" applyFill="1" applyBorder="1" applyAlignment="1">
      <alignment wrapText="1"/>
    </xf>
    <xf numFmtId="0" fontId="0" fillId="0" borderId="7" xfId="0" applyBorder="1" applyAlignment="1">
      <alignment horizontal="center"/>
    </xf>
    <xf numFmtId="0" fontId="26" fillId="0" borderId="11" xfId="0" applyFont="1" applyBorder="1" applyAlignment="1">
      <alignment wrapText="1"/>
    </xf>
    <xf numFmtId="0" fontId="26" fillId="0" borderId="12" xfId="0" applyFont="1" applyBorder="1" applyAlignment="1">
      <alignment wrapText="1"/>
    </xf>
    <xf numFmtId="17" fontId="0" fillId="0" borderId="12" xfId="0" applyNumberFormat="1" applyBorder="1"/>
    <xf numFmtId="0" fontId="9" fillId="0" borderId="12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15" fontId="0" fillId="0" borderId="1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4" xfId="0" applyNumberFormat="1" applyBorder="1"/>
    <xf numFmtId="15" fontId="0" fillId="0" borderId="0" xfId="0" applyNumberFormat="1"/>
    <xf numFmtId="0" fontId="0" fillId="0" borderId="0" xfId="0"/>
    <xf numFmtId="165" fontId="0" fillId="0" borderId="1" xfId="43" applyNumberFormat="1" applyFont="1" applyBorder="1" applyAlignment="1">
      <alignment horizontal="center"/>
    </xf>
    <xf numFmtId="165" fontId="0" fillId="0" borderId="1" xfId="43" applyNumberFormat="1" applyFont="1" applyBorder="1" applyAlignment="1">
      <alignment horizontal="right"/>
    </xf>
    <xf numFmtId="165" fontId="0" fillId="0" borderId="14" xfId="0" applyNumberFormat="1" applyBorder="1"/>
    <xf numFmtId="3" fontId="0" fillId="0" borderId="0" xfId="0" applyNumberFormat="1"/>
    <xf numFmtId="15" fontId="0" fillId="0" borderId="0" xfId="0" applyNumberFormat="1" applyAlignment="1">
      <alignment horizontal="center"/>
    </xf>
    <xf numFmtId="0" fontId="0" fillId="0" borderId="0" xfId="0"/>
    <xf numFmtId="17" fontId="0" fillId="0" borderId="8" xfId="0" applyNumberFormat="1" applyBorder="1"/>
    <xf numFmtId="0" fontId="4" fillId="0" borderId="11" xfId="1" applyBorder="1" applyAlignment="1">
      <alignment wrapText="1"/>
    </xf>
    <xf numFmtId="44" fontId="0" fillId="0" borderId="1" xfId="44" applyFont="1" applyBorder="1" applyAlignment="1">
      <alignment horizontal="center"/>
    </xf>
    <xf numFmtId="44" fontId="0" fillId="3" borderId="1" xfId="44" applyFont="1" applyFill="1" applyBorder="1" applyAlignment="1">
      <alignment horizontal="center"/>
    </xf>
    <xf numFmtId="165" fontId="0" fillId="3" borderId="1" xfId="43" applyNumberFormat="1" applyFont="1" applyFill="1" applyBorder="1" applyAlignment="1">
      <alignment horizontal="center"/>
    </xf>
    <xf numFmtId="165" fontId="0" fillId="0" borderId="3" xfId="4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44" fontId="0" fillId="0" borderId="16" xfId="0" applyNumberFormat="1" applyBorder="1" applyAlignment="1">
      <alignment horizontal="left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8" fontId="0" fillId="0" borderId="1" xfId="0" applyNumberFormat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26" fillId="0" borderId="11" xfId="0" quotePrefix="1" applyFont="1" applyBorder="1" applyAlignment="1">
      <alignment wrapText="1"/>
    </xf>
    <xf numFmtId="0" fontId="9" fillId="0" borderId="11" xfId="0" quotePrefix="1" applyFont="1" applyBorder="1" applyAlignment="1">
      <alignment wrapText="1"/>
    </xf>
    <xf numFmtId="0" fontId="0" fillId="0" borderId="0" xfId="0" applyAlignment="1">
      <alignment horizontal="left"/>
    </xf>
    <xf numFmtId="0" fontId="9" fillId="0" borderId="11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1" xfId="0" applyBorder="1" applyAlignment="1">
      <alignment horizontal="center" wrapText="1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3" builtinId="3"/>
    <cellStyle name="Currency" xfId="44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onUSA@oil.com" TargetMode="External"/><Relationship Id="rId1" Type="http://schemas.openxmlformats.org/officeDocument/2006/relationships/hyperlink" Target="http://www.revenue.alabama.gov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2"/>
  <sheetViews>
    <sheetView tabSelected="1" zoomScaleNormal="100" workbookViewId="0"/>
  </sheetViews>
  <sheetFormatPr defaultRowHeight="15" x14ac:dyDescent="0.25"/>
  <cols>
    <col min="1" max="1" width="5.140625" customWidth="1"/>
    <col min="2" max="2" width="8" customWidth="1"/>
    <col min="3" max="3" width="39.7109375" bestFit="1" customWidth="1"/>
    <col min="4" max="4" width="23.140625" style="1" customWidth="1"/>
    <col min="5" max="6" width="21.28515625" style="1" customWidth="1"/>
    <col min="7" max="7" width="21.5703125" style="1" customWidth="1"/>
    <col min="8" max="8" width="23.140625" style="1" customWidth="1"/>
  </cols>
  <sheetData>
    <row r="1" spans="2:8" x14ac:dyDescent="0.25">
      <c r="B1" t="s">
        <v>21</v>
      </c>
      <c r="D1" s="25" t="s">
        <v>24</v>
      </c>
      <c r="E1" s="25"/>
      <c r="F1" s="25"/>
      <c r="G1" s="25"/>
      <c r="H1" s="23" t="s">
        <v>23</v>
      </c>
    </row>
    <row r="2" spans="2:8" x14ac:dyDescent="0.25">
      <c r="D2" s="25" t="s">
        <v>25</v>
      </c>
      <c r="E2" s="25"/>
      <c r="F2" s="25"/>
      <c r="G2" s="25"/>
      <c r="H2" s="38" t="s">
        <v>136</v>
      </c>
    </row>
    <row r="3" spans="2:8" x14ac:dyDescent="0.25">
      <c r="D3" s="25" t="s">
        <v>26</v>
      </c>
      <c r="E3" s="25"/>
      <c r="F3" s="25"/>
      <c r="G3" s="25"/>
      <c r="H3" s="21"/>
    </row>
    <row r="4" spans="2:8" x14ac:dyDescent="0.25">
      <c r="C4" s="95" t="s">
        <v>22</v>
      </c>
      <c r="D4" s="95"/>
      <c r="E4" s="95"/>
      <c r="F4" s="95"/>
      <c r="G4" s="95"/>
      <c r="H4" s="40"/>
    </row>
    <row r="5" spans="2:8" x14ac:dyDescent="0.25">
      <c r="D5" s="26" t="s">
        <v>27</v>
      </c>
      <c r="E5" s="27"/>
      <c r="F5" s="27"/>
      <c r="G5" s="27"/>
      <c r="H5" s="21"/>
    </row>
    <row r="6" spans="2:8" x14ac:dyDescent="0.25">
      <c r="D6" s="24"/>
      <c r="E6" s="24"/>
      <c r="F6" s="24"/>
      <c r="G6" s="24"/>
      <c r="H6" s="21"/>
    </row>
    <row r="7" spans="2:8" x14ac:dyDescent="0.25">
      <c r="D7" s="24"/>
      <c r="E7" s="24"/>
      <c r="F7" s="24"/>
      <c r="G7" s="24"/>
      <c r="H7" s="21"/>
    </row>
    <row r="8" spans="2:8" ht="15.75" x14ac:dyDescent="0.25">
      <c r="B8" s="96" t="s">
        <v>37</v>
      </c>
      <c r="C8" s="96"/>
      <c r="D8" s="96"/>
      <c r="E8" s="96"/>
      <c r="F8" s="96"/>
      <c r="G8" s="96"/>
      <c r="H8" s="28"/>
    </row>
    <row r="9" spans="2:8" ht="15.75" x14ac:dyDescent="0.25">
      <c r="B9" s="29"/>
      <c r="C9" s="29"/>
      <c r="D9" s="29"/>
      <c r="E9" s="29"/>
      <c r="F9" s="39"/>
      <c r="G9" s="29"/>
      <c r="H9" s="28"/>
    </row>
    <row r="10" spans="2:8" ht="15.75" x14ac:dyDescent="0.25">
      <c r="B10" s="29"/>
      <c r="C10" s="29"/>
      <c r="D10" s="29"/>
      <c r="E10" s="29"/>
      <c r="F10" s="39"/>
      <c r="G10" s="29"/>
      <c r="H10" s="28"/>
    </row>
    <row r="11" spans="2:8" x14ac:dyDescent="0.25">
      <c r="B11" s="30" t="s">
        <v>28</v>
      </c>
      <c r="C11" s="30"/>
      <c r="D11" s="30"/>
      <c r="E11" s="15" t="s">
        <v>80</v>
      </c>
      <c r="F11" s="30"/>
      <c r="G11" s="31"/>
      <c r="H11" s="30"/>
    </row>
    <row r="12" spans="2:8" x14ac:dyDescent="0.25">
      <c r="B12" s="32"/>
      <c r="C12" s="32" t="s">
        <v>128</v>
      </c>
      <c r="D12" s="32"/>
      <c r="E12" s="16"/>
      <c r="F12" s="77">
        <v>41183</v>
      </c>
      <c r="G12" s="19"/>
      <c r="H12" s="32"/>
    </row>
    <row r="13" spans="2:8" x14ac:dyDescent="0.25">
      <c r="B13" s="30" t="s">
        <v>29</v>
      </c>
      <c r="C13" s="30"/>
      <c r="D13" s="30"/>
      <c r="E13" s="15" t="s">
        <v>30</v>
      </c>
      <c r="F13" s="21"/>
      <c r="H13" s="30"/>
    </row>
    <row r="14" spans="2:8" x14ac:dyDescent="0.25">
      <c r="B14" s="32"/>
      <c r="C14" s="32" t="s">
        <v>137</v>
      </c>
      <c r="D14" s="32"/>
      <c r="E14" s="16"/>
      <c r="F14" s="32" t="s">
        <v>139</v>
      </c>
      <c r="G14" s="19"/>
      <c r="H14" s="32"/>
    </row>
    <row r="15" spans="2:8" x14ac:dyDescent="0.25">
      <c r="B15" s="30" t="s">
        <v>31</v>
      </c>
      <c r="C15" s="30"/>
      <c r="D15" s="30"/>
      <c r="E15" s="15" t="s">
        <v>32</v>
      </c>
      <c r="F15" s="21"/>
      <c r="H15" s="30"/>
    </row>
    <row r="16" spans="2:8" x14ac:dyDescent="0.25">
      <c r="B16" s="32"/>
      <c r="C16" s="32" t="s">
        <v>138</v>
      </c>
      <c r="D16" s="32">
        <v>35210</v>
      </c>
      <c r="E16" s="16"/>
      <c r="F16" s="32" t="s">
        <v>129</v>
      </c>
      <c r="G16" s="19"/>
      <c r="H16" s="32"/>
    </row>
    <row r="17" spans="2:8" x14ac:dyDescent="0.25">
      <c r="B17" s="30" t="s">
        <v>33</v>
      </c>
      <c r="C17" s="30"/>
      <c r="D17" s="30"/>
      <c r="E17" s="15" t="s">
        <v>34</v>
      </c>
      <c r="F17" s="21"/>
      <c r="H17" s="30"/>
    </row>
    <row r="18" spans="2:8" x14ac:dyDescent="0.25">
      <c r="B18" s="32"/>
      <c r="C18" s="32" t="s">
        <v>115</v>
      </c>
      <c r="D18" s="32"/>
      <c r="E18" s="16" t="s">
        <v>113</v>
      </c>
      <c r="F18" s="32"/>
      <c r="G18" s="19"/>
      <c r="H18" s="32"/>
    </row>
    <row r="19" spans="2:8" ht="36" customHeight="1" x14ac:dyDescent="0.4">
      <c r="B19" s="33" t="s">
        <v>35</v>
      </c>
      <c r="C19" s="34"/>
      <c r="D19" s="34"/>
      <c r="E19" s="35" t="s">
        <v>36</v>
      </c>
      <c r="F19" s="78" t="s">
        <v>114</v>
      </c>
      <c r="G19" s="36"/>
      <c r="H19" s="34"/>
    </row>
    <row r="20" spans="2:8" ht="36" customHeight="1" x14ac:dyDescent="0.4">
      <c r="B20" s="37"/>
      <c r="C20" s="21"/>
      <c r="D20" s="21"/>
      <c r="E20" s="21"/>
      <c r="F20" s="21"/>
      <c r="G20" s="22"/>
      <c r="H20" s="21"/>
    </row>
    <row r="21" spans="2:8" x14ac:dyDescent="0.25">
      <c r="B21" s="20"/>
      <c r="C21" s="20"/>
      <c r="D21" s="20"/>
      <c r="E21" s="17"/>
      <c r="F21" s="17"/>
      <c r="G21" s="20"/>
      <c r="H21" s="17"/>
    </row>
    <row r="22" spans="2:8" ht="36" customHeight="1" x14ac:dyDescent="0.25">
      <c r="B22" s="101" t="s">
        <v>16</v>
      </c>
      <c r="C22" s="101"/>
      <c r="D22" s="101"/>
      <c r="E22" s="101"/>
      <c r="F22" s="101"/>
      <c r="G22" s="101"/>
      <c r="H22" s="101"/>
    </row>
    <row r="23" spans="2:8" x14ac:dyDescent="0.25">
      <c r="B23" s="97"/>
      <c r="C23" s="98"/>
      <c r="D23" s="8" t="s">
        <v>7</v>
      </c>
      <c r="E23" s="8" t="s">
        <v>8</v>
      </c>
      <c r="F23" s="8" t="s">
        <v>41</v>
      </c>
      <c r="G23" s="8" t="s">
        <v>9</v>
      </c>
      <c r="H23" s="8" t="s">
        <v>43</v>
      </c>
    </row>
    <row r="24" spans="2:8" x14ac:dyDescent="0.25">
      <c r="B24" s="99"/>
      <c r="C24" s="100"/>
      <c r="D24" s="9" t="s">
        <v>0</v>
      </c>
      <c r="E24" s="9" t="s">
        <v>1</v>
      </c>
      <c r="F24" s="9" t="s">
        <v>42</v>
      </c>
      <c r="G24" s="9" t="s">
        <v>2</v>
      </c>
      <c r="H24" s="9" t="s">
        <v>3</v>
      </c>
    </row>
    <row r="25" spans="2:8" ht="30.75" customHeight="1" x14ac:dyDescent="0.25">
      <c r="B25" s="2">
        <v>1</v>
      </c>
      <c r="C25" s="3" t="s">
        <v>18</v>
      </c>
      <c r="D25" s="71">
        <v>48889</v>
      </c>
      <c r="E25" s="71">
        <v>35610</v>
      </c>
      <c r="F25" s="81"/>
      <c r="G25" s="71">
        <v>37202</v>
      </c>
      <c r="H25" s="82">
        <v>25708</v>
      </c>
    </row>
    <row r="26" spans="2:8" ht="21.75" customHeight="1" x14ac:dyDescent="0.25">
      <c r="B26" s="2">
        <v>2</v>
      </c>
      <c r="C26" s="2" t="s">
        <v>15</v>
      </c>
      <c r="D26" s="71">
        <v>30880</v>
      </c>
      <c r="E26" s="71">
        <v>32035</v>
      </c>
      <c r="F26" s="71"/>
      <c r="G26" s="71">
        <v>25169</v>
      </c>
      <c r="H26" s="71">
        <v>23982</v>
      </c>
    </row>
    <row r="27" spans="2:8" ht="27.75" customHeight="1" x14ac:dyDescent="0.25">
      <c r="B27" s="2">
        <v>3</v>
      </c>
      <c r="C27" s="3" t="s">
        <v>19</v>
      </c>
      <c r="D27" s="83">
        <f>SUM(D25:D26)</f>
        <v>79769</v>
      </c>
      <c r="E27" s="83">
        <f>SUM(E25:E26)</f>
        <v>67645</v>
      </c>
      <c r="F27" s="41"/>
      <c r="G27" s="83">
        <f>SUM(G25:G26)</f>
        <v>62371</v>
      </c>
      <c r="H27" s="83">
        <f>SUM(H25:H26)</f>
        <v>49690</v>
      </c>
    </row>
    <row r="28" spans="2:8" x14ac:dyDescent="0.25">
      <c r="B28" s="2">
        <v>4</v>
      </c>
      <c r="C28" s="2" t="s">
        <v>4</v>
      </c>
      <c r="D28" s="6">
        <v>0.16</v>
      </c>
      <c r="E28" s="6">
        <v>0.19</v>
      </c>
      <c r="F28" s="42"/>
      <c r="G28" s="7">
        <v>9.5000000000000001E-2</v>
      </c>
      <c r="H28" s="7">
        <v>3.5000000000000003E-2</v>
      </c>
    </row>
    <row r="29" spans="2:8" ht="30" x14ac:dyDescent="0.25">
      <c r="B29" s="2">
        <v>5</v>
      </c>
      <c r="C29" s="3" t="s">
        <v>20</v>
      </c>
      <c r="D29" s="79">
        <f>D27*D28</f>
        <v>12763.04</v>
      </c>
      <c r="E29" s="79">
        <f>E27*E28</f>
        <v>12852.55</v>
      </c>
      <c r="F29" s="41"/>
      <c r="G29" s="79">
        <f>G27*G28</f>
        <v>5925.2449999999999</v>
      </c>
      <c r="H29" s="79">
        <f>H27*H28</f>
        <v>1739.15</v>
      </c>
    </row>
    <row r="30" spans="2:8" ht="30" customHeight="1" x14ac:dyDescent="0.25">
      <c r="B30" s="21"/>
      <c r="C30" s="22"/>
      <c r="D30" s="52"/>
      <c r="E30" s="52"/>
      <c r="F30" s="52"/>
      <c r="G30" s="53"/>
      <c r="H30" s="53"/>
    </row>
    <row r="31" spans="2:8" x14ac:dyDescent="0.25">
      <c r="B31" s="101" t="s">
        <v>17</v>
      </c>
      <c r="C31" s="101"/>
      <c r="D31" s="101"/>
      <c r="E31" s="101"/>
      <c r="F31" s="101"/>
      <c r="G31" s="101"/>
      <c r="H31" s="101"/>
    </row>
    <row r="32" spans="2:8" x14ac:dyDescent="0.25">
      <c r="B32" s="97"/>
      <c r="C32" s="98"/>
      <c r="D32" s="8" t="s">
        <v>7</v>
      </c>
      <c r="E32" s="8" t="s">
        <v>8</v>
      </c>
      <c r="F32" s="8" t="s">
        <v>41</v>
      </c>
      <c r="G32" s="8" t="s">
        <v>9</v>
      </c>
      <c r="H32" s="8" t="s">
        <v>43</v>
      </c>
    </row>
    <row r="33" spans="2:8" x14ac:dyDescent="0.25">
      <c r="B33" s="99"/>
      <c r="C33" s="100"/>
      <c r="D33" s="9" t="s">
        <v>0</v>
      </c>
      <c r="E33" s="9" t="s">
        <v>1</v>
      </c>
      <c r="F33" s="9" t="s">
        <v>42</v>
      </c>
      <c r="G33" s="9" t="s">
        <v>2</v>
      </c>
      <c r="H33" s="9" t="s">
        <v>3</v>
      </c>
    </row>
    <row r="34" spans="2:8" ht="30.75" customHeight="1" x14ac:dyDescent="0.25">
      <c r="B34" s="2">
        <v>6</v>
      </c>
      <c r="C34" s="3" t="s">
        <v>38</v>
      </c>
      <c r="D34" s="71">
        <v>24795</v>
      </c>
      <c r="E34" s="71">
        <v>38160</v>
      </c>
      <c r="F34" s="71">
        <v>0</v>
      </c>
      <c r="G34" s="71">
        <v>40853</v>
      </c>
      <c r="H34" s="82">
        <v>26926</v>
      </c>
    </row>
    <row r="35" spans="2:8" ht="21.75" customHeight="1" x14ac:dyDescent="0.25">
      <c r="B35" s="2">
        <v>7</v>
      </c>
      <c r="C35" s="2" t="s">
        <v>4</v>
      </c>
      <c r="D35" s="6">
        <v>0.16</v>
      </c>
      <c r="E35" s="6">
        <v>0.19</v>
      </c>
      <c r="F35" s="41"/>
      <c r="G35" s="7">
        <v>9.5000000000000001E-2</v>
      </c>
      <c r="H35" s="7">
        <v>3.5000000000000003E-2</v>
      </c>
    </row>
    <row r="36" spans="2:8" ht="30" customHeight="1" x14ac:dyDescent="0.25">
      <c r="B36" s="2">
        <v>8</v>
      </c>
      <c r="C36" s="3" t="s">
        <v>39</v>
      </c>
      <c r="D36" s="87">
        <v>3967.2</v>
      </c>
      <c r="E36" s="87">
        <v>7250.4</v>
      </c>
      <c r="F36" s="88"/>
      <c r="G36" s="87">
        <v>3881.04</v>
      </c>
      <c r="H36" s="87">
        <v>942.41</v>
      </c>
    </row>
    <row r="37" spans="2:8" ht="30" customHeight="1" x14ac:dyDescent="0.25">
      <c r="B37" s="2">
        <v>9</v>
      </c>
      <c r="C37" s="3" t="s">
        <v>96</v>
      </c>
      <c r="D37" s="4">
        <v>50</v>
      </c>
      <c r="E37" s="4">
        <v>50</v>
      </c>
      <c r="F37" s="41"/>
      <c r="G37" s="4">
        <v>50</v>
      </c>
      <c r="H37" s="4">
        <v>50</v>
      </c>
    </row>
    <row r="38" spans="2:8" ht="30" customHeight="1" x14ac:dyDescent="0.25">
      <c r="B38" s="2">
        <v>10</v>
      </c>
      <c r="C38" s="3" t="s">
        <v>97</v>
      </c>
      <c r="D38" s="4">
        <v>25</v>
      </c>
      <c r="E38" s="4">
        <v>25</v>
      </c>
      <c r="F38" s="41"/>
      <c r="G38" s="4">
        <v>25</v>
      </c>
      <c r="H38" s="4">
        <v>25</v>
      </c>
    </row>
    <row r="39" spans="2:8" ht="30" customHeight="1" x14ac:dyDescent="0.25">
      <c r="B39" s="2">
        <v>11</v>
      </c>
      <c r="C39" s="3" t="s">
        <v>98</v>
      </c>
      <c r="D39" s="4">
        <v>100</v>
      </c>
      <c r="E39" s="4">
        <v>100</v>
      </c>
      <c r="F39" s="41"/>
      <c r="G39" s="4">
        <v>100</v>
      </c>
      <c r="H39" s="4">
        <v>100</v>
      </c>
    </row>
    <row r="40" spans="2:8" ht="30" customHeight="1" x14ac:dyDescent="0.25">
      <c r="B40" s="57">
        <v>12</v>
      </c>
      <c r="C40" s="58" t="s">
        <v>99</v>
      </c>
      <c r="D40" s="79">
        <v>4142.2</v>
      </c>
      <c r="E40" s="79">
        <v>7425.4</v>
      </c>
      <c r="F40" s="80"/>
      <c r="G40" s="79">
        <v>4056.04</v>
      </c>
      <c r="H40" s="79">
        <v>1117.4100000000001</v>
      </c>
    </row>
    <row r="41" spans="2:8" ht="30" customHeight="1" thickBot="1" x14ac:dyDescent="0.3">
      <c r="B41" s="5">
        <v>13</v>
      </c>
      <c r="C41" s="93" t="s">
        <v>100</v>
      </c>
      <c r="D41" s="94"/>
      <c r="E41" s="94"/>
      <c r="F41" s="94"/>
      <c r="G41" s="94"/>
      <c r="H41" s="84">
        <f>D40+E40+G40+H40</f>
        <v>16741.05</v>
      </c>
    </row>
    <row r="42" spans="2:8" ht="30" customHeight="1" x14ac:dyDescent="0.25">
      <c r="B42" s="21"/>
      <c r="C42" s="22"/>
      <c r="D42" s="52"/>
      <c r="E42" s="52"/>
      <c r="F42" s="52"/>
      <c r="G42" s="53"/>
      <c r="H42" s="53"/>
    </row>
    <row r="43" spans="2:8" ht="30" customHeight="1" x14ac:dyDescent="0.25">
      <c r="B43" s="21"/>
      <c r="C43" s="22"/>
      <c r="D43" s="52"/>
      <c r="E43" s="52"/>
      <c r="F43" s="52"/>
      <c r="G43" s="53"/>
      <c r="H43" s="53"/>
    </row>
    <row r="44" spans="2:8" x14ac:dyDescent="0.25">
      <c r="B44" s="21"/>
      <c r="C44" s="22"/>
      <c r="D44" s="52"/>
      <c r="E44" s="52"/>
      <c r="F44" s="52"/>
      <c r="G44" s="53"/>
      <c r="H44" s="53"/>
    </row>
    <row r="45" spans="2:8" x14ac:dyDescent="0.25">
      <c r="B45" t="s">
        <v>5</v>
      </c>
    </row>
    <row r="46" spans="2:8" x14ac:dyDescent="0.25">
      <c r="B46" t="s">
        <v>40</v>
      </c>
    </row>
    <row r="48" spans="2:8" x14ac:dyDescent="0.25">
      <c r="B48" t="s">
        <v>6</v>
      </c>
    </row>
    <row r="49" spans="2:8" x14ac:dyDescent="0.25">
      <c r="B49" t="s">
        <v>14</v>
      </c>
    </row>
    <row r="51" spans="2:8" x14ac:dyDescent="0.25">
      <c r="B51" s="10" t="s">
        <v>10</v>
      </c>
      <c r="C51" s="10" t="s">
        <v>11</v>
      </c>
      <c r="D51" s="18" t="s">
        <v>12</v>
      </c>
      <c r="E51" s="12"/>
      <c r="F51" s="31"/>
      <c r="G51" s="11" t="s">
        <v>13</v>
      </c>
      <c r="H51" s="12"/>
    </row>
    <row r="52" spans="2:8" x14ac:dyDescent="0.25">
      <c r="B52" s="5"/>
      <c r="C52" s="5"/>
      <c r="D52" s="13"/>
      <c r="E52" s="14"/>
      <c r="F52" s="19"/>
      <c r="G52" s="13"/>
      <c r="H52" s="14"/>
    </row>
  </sheetData>
  <mergeCells count="9">
    <mergeCell ref="C41:G41"/>
    <mergeCell ref="C4:G4"/>
    <mergeCell ref="B8:G8"/>
    <mergeCell ref="B23:C23"/>
    <mergeCell ref="B24:C24"/>
    <mergeCell ref="B22:H22"/>
    <mergeCell ref="B31:H31"/>
    <mergeCell ref="B32:C32"/>
    <mergeCell ref="B33:C33"/>
  </mergeCells>
  <hyperlinks>
    <hyperlink ref="D5" r:id="rId1" display="www.revenue.alabama.gov"/>
    <hyperlink ref="F19" r:id="rId2"/>
  </hyperlinks>
  <pageMargins left="0.25" right="0.25" top="0.75" bottom="0.75" header="0.3" footer="0.3"/>
  <pageSetup scale="62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76" customWidth="1"/>
    <col min="2" max="2" width="19.140625" style="70" customWidth="1"/>
    <col min="3" max="3" width="15.5703125" style="70" customWidth="1"/>
    <col min="4" max="4" width="12.85546875" style="70" customWidth="1"/>
    <col min="5" max="5" width="22.140625" style="70" customWidth="1"/>
    <col min="6" max="6" width="17.85546875" style="70" customWidth="1"/>
    <col min="7" max="8" width="18.7109375" style="70" customWidth="1"/>
    <col min="9" max="9" width="24.42578125" style="70" bestFit="1" customWidth="1"/>
    <col min="10" max="10" width="19.28515625" style="70" customWidth="1"/>
    <col min="11" max="11" width="14.85546875" style="70" customWidth="1"/>
    <col min="12" max="12" width="14" style="70" customWidth="1"/>
    <col min="13" max="16384" width="9.140625" style="70"/>
  </cols>
  <sheetData>
    <row r="1" spans="2:12" x14ac:dyDescent="0.25">
      <c r="B1" s="70" t="s">
        <v>88</v>
      </c>
    </row>
    <row r="4" spans="2:12" x14ac:dyDescent="0.25">
      <c r="B4" s="70" t="s">
        <v>95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1" t="s">
        <v>116</v>
      </c>
      <c r="L7" s="44" t="s">
        <v>109</v>
      </c>
    </row>
    <row r="9" spans="2:12" x14ac:dyDescent="0.25">
      <c r="B9" s="70" t="s">
        <v>89</v>
      </c>
      <c r="G9" s="45" t="s">
        <v>45</v>
      </c>
      <c r="H9" s="45"/>
      <c r="I9" s="45" t="s">
        <v>82</v>
      </c>
    </row>
    <row r="10" spans="2:12" x14ac:dyDescent="0.25">
      <c r="B10" s="70" t="s">
        <v>90</v>
      </c>
      <c r="G10" s="70" t="s">
        <v>46</v>
      </c>
      <c r="I10" s="70" t="s">
        <v>47</v>
      </c>
      <c r="J10" s="70" t="s">
        <v>48</v>
      </c>
    </row>
    <row r="11" spans="2:12" x14ac:dyDescent="0.25">
      <c r="B11" s="70" t="s">
        <v>91</v>
      </c>
      <c r="G11" s="70" t="s">
        <v>49</v>
      </c>
      <c r="I11" s="70" t="s">
        <v>50</v>
      </c>
      <c r="J11" s="70" t="s">
        <v>51</v>
      </c>
    </row>
    <row r="12" spans="2:12" x14ac:dyDescent="0.25">
      <c r="G12" s="70" t="s">
        <v>52</v>
      </c>
      <c r="I12" s="70" t="s">
        <v>53</v>
      </c>
      <c r="J12" s="70" t="s">
        <v>54</v>
      </c>
    </row>
    <row r="13" spans="2:12" x14ac:dyDescent="0.25">
      <c r="G13" s="70" t="s">
        <v>55</v>
      </c>
      <c r="I13" s="70" t="s">
        <v>56</v>
      </c>
      <c r="J13" s="70" t="s">
        <v>57</v>
      </c>
    </row>
    <row r="14" spans="2:12" x14ac:dyDescent="0.25">
      <c r="G14" s="70" t="s">
        <v>58</v>
      </c>
      <c r="I14" s="70" t="s">
        <v>59</v>
      </c>
      <c r="J14" s="70" t="s">
        <v>60</v>
      </c>
    </row>
    <row r="15" spans="2:12" x14ac:dyDescent="0.25">
      <c r="G15" s="70" t="s">
        <v>61</v>
      </c>
      <c r="I15" s="70" t="s">
        <v>62</v>
      </c>
      <c r="J15" s="70" t="s">
        <v>63</v>
      </c>
    </row>
    <row r="16" spans="2:12" x14ac:dyDescent="0.25">
      <c r="G16" s="70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102" t="s">
        <v>83</v>
      </c>
      <c r="H18" s="103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4" t="s">
        <v>103</v>
      </c>
      <c r="E20" s="4" t="str">
        <f>'SCH DIVERSIONS FROM AL (Jet-A)'!F20</f>
        <v>TN</v>
      </c>
      <c r="F20" s="4" t="s">
        <v>102</v>
      </c>
      <c r="G20" s="4" t="s">
        <v>126</v>
      </c>
      <c r="H20" s="4" t="s">
        <v>127</v>
      </c>
      <c r="I20" s="85">
        <v>41213</v>
      </c>
      <c r="J20" s="4">
        <f>'SCH DIVERSIONS FROM AL (Jet-A)'!J20</f>
        <v>29311</v>
      </c>
      <c r="K20" s="67">
        <f>'SCH DIVERSIONS FROM AL (Jet-A)'!K21</f>
        <v>6635</v>
      </c>
      <c r="L20" s="2"/>
    </row>
    <row r="21" spans="2:12" x14ac:dyDescent="0.25">
      <c r="B21" s="4" t="s">
        <v>119</v>
      </c>
      <c r="C21" s="4" t="s">
        <v>120</v>
      </c>
      <c r="D21" s="4" t="s">
        <v>103</v>
      </c>
      <c r="E21" s="4" t="str">
        <f>'SCH DIVERSIONS FROM AL (Jet-A)'!F21</f>
        <v>TN</v>
      </c>
      <c r="F21" s="4" t="s">
        <v>102</v>
      </c>
      <c r="G21" s="4" t="s">
        <v>130</v>
      </c>
      <c r="H21" s="4" t="s">
        <v>131</v>
      </c>
      <c r="I21" s="86">
        <v>41184</v>
      </c>
      <c r="J21" s="4">
        <f>'SCH DIVERSIONS FROM AL (Jet-A)'!J21</f>
        <v>29312</v>
      </c>
      <c r="K21" s="67">
        <f>'SCH DIVERSIONS FROM AL (Jet-A)'!K22</f>
        <v>3298</v>
      </c>
      <c r="L21" s="2"/>
    </row>
    <row r="22" spans="2:12" x14ac:dyDescent="0.25">
      <c r="B22" s="4" t="s">
        <v>117</v>
      </c>
      <c r="C22" s="4" t="s">
        <v>118</v>
      </c>
      <c r="D22" s="4" t="s">
        <v>103</v>
      </c>
      <c r="E22" s="4" t="str">
        <f>'SCH DIVERSIONS FROM AL (Jet-A)'!F22</f>
        <v>TN</v>
      </c>
      <c r="F22" s="4" t="s">
        <v>102</v>
      </c>
      <c r="G22" s="4" t="s">
        <v>132</v>
      </c>
      <c r="H22" s="4" t="s">
        <v>133</v>
      </c>
      <c r="I22" s="86">
        <v>41188</v>
      </c>
      <c r="J22" s="4">
        <f>'SCH DIVERSIONS FROM AL (Jet-A)'!J22</f>
        <v>29349</v>
      </c>
      <c r="K22" s="67">
        <f>'SCH DIVERSIONS FROM AL (Jet-A)'!K23</f>
        <v>4650</v>
      </c>
      <c r="L22" s="2"/>
    </row>
    <row r="23" spans="2:12" x14ac:dyDescent="0.25">
      <c r="B23" s="4" t="s">
        <v>119</v>
      </c>
      <c r="C23" s="4" t="s">
        <v>120</v>
      </c>
      <c r="D23" s="4" t="s">
        <v>103</v>
      </c>
      <c r="E23" s="4" t="str">
        <f>'SCH DIVERSIONS FROM AL (Jet-A)'!F23</f>
        <v>MS</v>
      </c>
      <c r="F23" s="4" t="s">
        <v>102</v>
      </c>
      <c r="G23" s="4" t="s">
        <v>134</v>
      </c>
      <c r="H23" s="4" t="s">
        <v>135</v>
      </c>
      <c r="I23" s="86">
        <v>41194</v>
      </c>
      <c r="J23" s="4">
        <f>'SCH DIVERSIONS FROM AL (Jet-A)'!J23</f>
        <v>29408</v>
      </c>
      <c r="K23" s="67">
        <f>'SCH DIVERSIONS FROM AL (Jet-A)'!K24</f>
        <v>5596</v>
      </c>
      <c r="L23" s="2"/>
    </row>
    <row r="24" spans="2:12" x14ac:dyDescent="0.25">
      <c r="B24" s="4" t="s">
        <v>117</v>
      </c>
      <c r="C24" s="4" t="s">
        <v>118</v>
      </c>
      <c r="D24" s="4" t="s">
        <v>103</v>
      </c>
      <c r="E24" s="4" t="str">
        <f>'SCH DIVERSIONS FROM AL (Jet-A)'!F24</f>
        <v>MS</v>
      </c>
      <c r="F24" s="4" t="s">
        <v>102</v>
      </c>
      <c r="G24" s="4" t="s">
        <v>128</v>
      </c>
      <c r="H24" s="4" t="s">
        <v>129</v>
      </c>
      <c r="I24" s="86">
        <v>41198</v>
      </c>
      <c r="J24" s="4">
        <f>'SCH DIVERSIONS FROM AL (Jet-A)'!J24</f>
        <v>29413</v>
      </c>
      <c r="K24" s="67">
        <v>4616</v>
      </c>
      <c r="L24" s="2"/>
    </row>
    <row r="25" spans="2:12" x14ac:dyDescent="0.25">
      <c r="B25" s="2"/>
      <c r="C25" s="2"/>
      <c r="D25" s="4"/>
      <c r="E25" s="4"/>
      <c r="F25" s="4"/>
      <c r="G25" s="2"/>
      <c r="H25" s="2"/>
      <c r="I25" s="65"/>
      <c r="J25" s="4"/>
      <c r="K25" s="67"/>
      <c r="L25" s="2"/>
    </row>
    <row r="26" spans="2:12" x14ac:dyDescent="0.25">
      <c r="B26" s="2"/>
      <c r="C26" s="2"/>
      <c r="D26" s="4"/>
      <c r="E26" s="4"/>
      <c r="F26" s="4"/>
      <c r="G26" s="2"/>
      <c r="H26" s="2"/>
      <c r="I26" s="65"/>
      <c r="J26" s="4"/>
      <c r="K26" s="67"/>
      <c r="L26" s="2"/>
    </row>
    <row r="27" spans="2:12" x14ac:dyDescent="0.25">
      <c r="B27" s="2"/>
      <c r="C27" s="2"/>
      <c r="D27" s="4"/>
      <c r="E27" s="4"/>
      <c r="F27" s="4"/>
      <c r="G27" s="2"/>
      <c r="H27" s="2"/>
      <c r="I27" s="65"/>
      <c r="J27" s="4"/>
      <c r="K27" s="67"/>
      <c r="L27" s="2"/>
    </row>
    <row r="28" spans="2:12" x14ac:dyDescent="0.25">
      <c r="B28" s="2"/>
      <c r="C28" s="2"/>
      <c r="D28" s="4"/>
      <c r="E28" s="4"/>
      <c r="F28" s="4"/>
      <c r="G28" s="2"/>
      <c r="H28" s="2"/>
      <c r="I28" s="65"/>
      <c r="J28" s="4"/>
      <c r="K28" s="67"/>
      <c r="L28" s="2"/>
    </row>
    <row r="29" spans="2:12" x14ac:dyDescent="0.25">
      <c r="B29" s="2"/>
      <c r="C29" s="2"/>
      <c r="D29" s="4"/>
      <c r="E29" s="4"/>
      <c r="F29" s="4"/>
      <c r="G29" s="2"/>
      <c r="H29" s="2"/>
      <c r="I29" s="65"/>
      <c r="J29" s="4"/>
      <c r="K29" s="67"/>
      <c r="L29" s="2"/>
    </row>
    <row r="30" spans="2:12" x14ac:dyDescent="0.25">
      <c r="B30" s="2"/>
      <c r="C30" s="2"/>
      <c r="D30" s="4"/>
      <c r="E30" s="4"/>
      <c r="F30" s="4"/>
      <c r="G30" s="2"/>
      <c r="H30" s="2"/>
      <c r="I30" s="65"/>
      <c r="J30" s="4"/>
      <c r="K30" s="67"/>
      <c r="L30" s="2"/>
    </row>
    <row r="31" spans="2:12" x14ac:dyDescent="0.25">
      <c r="B31" s="2"/>
      <c r="C31" s="2"/>
      <c r="D31" s="4"/>
      <c r="E31" s="4"/>
      <c r="F31" s="4"/>
      <c r="G31" s="2"/>
      <c r="H31" s="2"/>
      <c r="I31" s="65"/>
      <c r="J31" s="4"/>
      <c r="K31" s="67"/>
      <c r="L31" s="2"/>
    </row>
    <row r="32" spans="2:12" x14ac:dyDescent="0.25">
      <c r="B32" s="2"/>
      <c r="C32" s="2"/>
      <c r="D32" s="4"/>
      <c r="E32" s="4"/>
      <c r="F32" s="4"/>
      <c r="G32" s="2"/>
      <c r="H32" s="2"/>
      <c r="I32" s="65"/>
      <c r="J32" s="4"/>
      <c r="K32" s="67"/>
      <c r="L32" s="2"/>
    </row>
    <row r="33" spans="2:12" x14ac:dyDescent="0.25">
      <c r="B33" s="2"/>
      <c r="C33" s="2"/>
      <c r="D33" s="4"/>
      <c r="E33" s="4"/>
      <c r="F33" s="4"/>
      <c r="G33" s="2"/>
      <c r="H33" s="2"/>
      <c r="I33" s="65"/>
      <c r="J33" s="4"/>
      <c r="K33" s="67"/>
      <c r="L33" s="2"/>
    </row>
    <row r="34" spans="2:12" x14ac:dyDescent="0.25">
      <c r="B34" s="2"/>
      <c r="C34" s="2"/>
      <c r="D34" s="4"/>
      <c r="E34" s="4"/>
      <c r="F34" s="4"/>
      <c r="G34" s="2"/>
      <c r="H34" s="2"/>
      <c r="I34" s="65"/>
      <c r="J34" s="4"/>
      <c r="K34" s="67"/>
      <c r="L34" s="2"/>
    </row>
    <row r="35" spans="2:12" x14ac:dyDescent="0.25">
      <c r="B35" s="2"/>
      <c r="C35" s="2"/>
      <c r="D35" s="4"/>
      <c r="E35" s="4"/>
      <c r="F35" s="4"/>
      <c r="G35" s="2"/>
      <c r="H35" s="2"/>
      <c r="I35" s="65"/>
      <c r="J35" s="4"/>
      <c r="K35" s="67"/>
      <c r="L35" s="2"/>
    </row>
    <row r="36" spans="2:12" x14ac:dyDescent="0.25">
      <c r="B36" s="2"/>
      <c r="C36" s="2"/>
      <c r="D36" s="4"/>
      <c r="E36" s="4"/>
      <c r="F36" s="4"/>
      <c r="G36" s="2"/>
      <c r="H36" s="2"/>
      <c r="I36" s="65"/>
      <c r="J36" s="4"/>
      <c r="K36" s="67"/>
      <c r="L36" s="2"/>
    </row>
    <row r="37" spans="2:12" x14ac:dyDescent="0.25">
      <c r="B37" s="2"/>
      <c r="C37" s="2"/>
      <c r="D37" s="4"/>
      <c r="E37" s="4"/>
      <c r="F37" s="4"/>
      <c r="G37" s="2"/>
      <c r="H37" s="2"/>
      <c r="I37" s="65"/>
      <c r="J37" s="4"/>
      <c r="K37" s="67"/>
      <c r="L37" s="2"/>
    </row>
    <row r="38" spans="2:12" x14ac:dyDescent="0.25">
      <c r="B38" s="2"/>
      <c r="C38" s="2"/>
      <c r="D38" s="4"/>
      <c r="E38" s="4"/>
      <c r="F38" s="4"/>
      <c r="G38" s="2"/>
      <c r="H38" s="2"/>
      <c r="I38" s="65"/>
      <c r="J38" s="4"/>
      <c r="K38" s="67"/>
      <c r="L38" s="2"/>
    </row>
    <row r="39" spans="2:12" x14ac:dyDescent="0.25">
      <c r="B39" s="2"/>
      <c r="C39" s="2"/>
      <c r="D39" s="4"/>
      <c r="E39" s="4"/>
      <c r="F39" s="4"/>
      <c r="G39" s="2"/>
      <c r="H39" s="2"/>
      <c r="I39" s="65"/>
      <c r="J39" s="4"/>
      <c r="K39" s="67"/>
      <c r="L39" s="2"/>
    </row>
    <row r="40" spans="2:12" x14ac:dyDescent="0.25">
      <c r="B40" s="2"/>
      <c r="C40" s="2"/>
      <c r="D40" s="4"/>
      <c r="E40" s="4"/>
      <c r="F40" s="4"/>
      <c r="G40" s="2"/>
      <c r="H40" s="2"/>
      <c r="I40" s="65"/>
      <c r="J40" s="4"/>
      <c r="K40" s="67"/>
      <c r="L40" s="2"/>
    </row>
    <row r="41" spans="2:12" x14ac:dyDescent="0.25">
      <c r="B41" s="2"/>
      <c r="C41" s="2"/>
      <c r="D41" s="4"/>
      <c r="E41" s="4"/>
      <c r="F41" s="4"/>
      <c r="G41" s="2"/>
      <c r="H41" s="2"/>
      <c r="I41" s="65"/>
      <c r="J41" s="4"/>
      <c r="K41" s="67"/>
      <c r="L41" s="2"/>
    </row>
    <row r="42" spans="2:12" ht="15.75" thickBot="1" x14ac:dyDescent="0.3">
      <c r="B42" s="2"/>
      <c r="C42" s="2"/>
      <c r="D42" s="4"/>
      <c r="E42" s="4"/>
      <c r="F42" s="4"/>
      <c r="G42" s="2"/>
      <c r="H42" s="2"/>
      <c r="I42" s="65"/>
      <c r="J42" s="4"/>
      <c r="K42" s="67"/>
      <c r="L42" s="2"/>
    </row>
    <row r="43" spans="2:12" ht="15.75" thickBot="1" x14ac:dyDescent="0.3">
      <c r="J43" s="49" t="s">
        <v>75</v>
      </c>
      <c r="K43" s="68">
        <f>SUM(K20:K42)</f>
        <v>24795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76" customWidth="1"/>
    <col min="2" max="2" width="17.28515625" style="70" customWidth="1"/>
    <col min="3" max="3" width="15.5703125" style="70" customWidth="1"/>
    <col min="4" max="4" width="12.85546875" style="70" customWidth="1"/>
    <col min="5" max="5" width="22.140625" style="70" customWidth="1"/>
    <col min="6" max="6" width="17.85546875" style="70" customWidth="1"/>
    <col min="7" max="8" width="18.7109375" style="70" customWidth="1"/>
    <col min="9" max="9" width="24.42578125" style="70" bestFit="1" customWidth="1"/>
    <col min="10" max="10" width="19.28515625" style="70" customWidth="1"/>
    <col min="11" max="11" width="14.85546875" style="70" customWidth="1"/>
    <col min="12" max="12" width="14" style="70" customWidth="1"/>
    <col min="13" max="16384" width="9.140625" style="70"/>
  </cols>
  <sheetData>
    <row r="1" spans="2:12" x14ac:dyDescent="0.25">
      <c r="B1" s="70" t="s">
        <v>88</v>
      </c>
    </row>
    <row r="4" spans="2:12" x14ac:dyDescent="0.25">
      <c r="B4" s="70" t="s">
        <v>95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1" t="s">
        <v>110</v>
      </c>
      <c r="L7" s="44" t="s">
        <v>109</v>
      </c>
    </row>
    <row r="9" spans="2:12" x14ac:dyDescent="0.25">
      <c r="B9" s="70" t="s">
        <v>89</v>
      </c>
      <c r="G9" s="45" t="s">
        <v>45</v>
      </c>
      <c r="H9" s="45"/>
      <c r="I9" s="45" t="s">
        <v>82</v>
      </c>
    </row>
    <row r="10" spans="2:12" x14ac:dyDescent="0.25">
      <c r="B10" s="70" t="s">
        <v>90</v>
      </c>
      <c r="G10" s="70" t="s">
        <v>46</v>
      </c>
      <c r="I10" s="70" t="s">
        <v>47</v>
      </c>
      <c r="J10" s="70" t="s">
        <v>48</v>
      </c>
    </row>
    <row r="11" spans="2:12" x14ac:dyDescent="0.25">
      <c r="B11" s="70" t="s">
        <v>91</v>
      </c>
      <c r="G11" s="70" t="s">
        <v>49</v>
      </c>
      <c r="I11" s="70" t="s">
        <v>50</v>
      </c>
      <c r="J11" s="70" t="s">
        <v>51</v>
      </c>
    </row>
    <row r="12" spans="2:12" x14ac:dyDescent="0.25">
      <c r="G12" s="70" t="s">
        <v>52</v>
      </c>
      <c r="I12" s="70" t="s">
        <v>53</v>
      </c>
      <c r="J12" s="70" t="s">
        <v>54</v>
      </c>
    </row>
    <row r="13" spans="2:12" x14ac:dyDescent="0.25">
      <c r="G13" s="70" t="s">
        <v>55</v>
      </c>
      <c r="I13" s="70" t="s">
        <v>56</v>
      </c>
      <c r="J13" s="70" t="s">
        <v>57</v>
      </c>
    </row>
    <row r="14" spans="2:12" x14ac:dyDescent="0.25">
      <c r="G14" s="70" t="s">
        <v>58</v>
      </c>
      <c r="I14" s="70" t="s">
        <v>59</v>
      </c>
      <c r="J14" s="70" t="s">
        <v>60</v>
      </c>
    </row>
    <row r="15" spans="2:12" x14ac:dyDescent="0.25">
      <c r="G15" s="70" t="s">
        <v>61</v>
      </c>
      <c r="I15" s="70" t="s">
        <v>62</v>
      </c>
      <c r="J15" s="70" t="s">
        <v>63</v>
      </c>
    </row>
    <row r="16" spans="2:12" x14ac:dyDescent="0.25">
      <c r="G16" s="70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102" t="s">
        <v>83</v>
      </c>
      <c r="H18" s="103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4" t="s">
        <v>101</v>
      </c>
      <c r="E20" s="4" t="s">
        <v>104</v>
      </c>
      <c r="F20" s="4" t="s">
        <v>102</v>
      </c>
      <c r="G20" s="4" t="s">
        <v>126</v>
      </c>
      <c r="H20" s="4" t="s">
        <v>127</v>
      </c>
      <c r="I20" s="85">
        <v>41187</v>
      </c>
      <c r="J20" s="4">
        <v>523</v>
      </c>
      <c r="K20" s="72">
        <v>7509</v>
      </c>
      <c r="L20" s="2"/>
    </row>
    <row r="21" spans="2:12" x14ac:dyDescent="0.25">
      <c r="B21" s="4" t="s">
        <v>119</v>
      </c>
      <c r="C21" s="4" t="s">
        <v>120</v>
      </c>
      <c r="D21" s="4" t="s">
        <v>101</v>
      </c>
      <c r="E21" s="4" t="s">
        <v>104</v>
      </c>
      <c r="F21" s="4" t="s">
        <v>102</v>
      </c>
      <c r="G21" s="4" t="s">
        <v>130</v>
      </c>
      <c r="H21" s="4" t="s">
        <v>131</v>
      </c>
      <c r="I21" s="86">
        <v>41187</v>
      </c>
      <c r="J21" s="4">
        <v>20900</v>
      </c>
      <c r="K21" s="72">
        <v>7945</v>
      </c>
      <c r="L21" s="2"/>
    </row>
    <row r="22" spans="2:12" x14ac:dyDescent="0.25">
      <c r="B22" s="4" t="s">
        <v>117</v>
      </c>
      <c r="C22" s="4" t="s">
        <v>118</v>
      </c>
      <c r="D22" s="4" t="s">
        <v>101</v>
      </c>
      <c r="E22" s="4" t="s">
        <v>104</v>
      </c>
      <c r="F22" s="4" t="s">
        <v>102</v>
      </c>
      <c r="G22" s="4" t="s">
        <v>132</v>
      </c>
      <c r="H22" s="4" t="s">
        <v>133</v>
      </c>
      <c r="I22" s="86">
        <v>41187</v>
      </c>
      <c r="J22" s="4">
        <v>20902</v>
      </c>
      <c r="K22" s="72">
        <v>7505</v>
      </c>
      <c r="L22" s="2"/>
    </row>
    <row r="23" spans="2:12" x14ac:dyDescent="0.25">
      <c r="B23" s="4" t="s">
        <v>119</v>
      </c>
      <c r="C23" s="4" t="s">
        <v>120</v>
      </c>
      <c r="D23" s="4" t="s">
        <v>101</v>
      </c>
      <c r="E23" s="4" t="s">
        <v>104</v>
      </c>
      <c r="F23" s="4" t="s">
        <v>102</v>
      </c>
      <c r="G23" s="4" t="s">
        <v>134</v>
      </c>
      <c r="H23" s="4" t="s">
        <v>135</v>
      </c>
      <c r="I23" s="86">
        <v>41188</v>
      </c>
      <c r="J23" s="4">
        <v>20906</v>
      </c>
      <c r="K23" s="72">
        <v>7495</v>
      </c>
      <c r="L23" s="2"/>
    </row>
    <row r="24" spans="2:12" x14ac:dyDescent="0.25">
      <c r="B24" s="4" t="s">
        <v>117</v>
      </c>
      <c r="C24" s="4" t="s">
        <v>118</v>
      </c>
      <c r="D24" s="4" t="s">
        <v>101</v>
      </c>
      <c r="E24" s="4" t="s">
        <v>104</v>
      </c>
      <c r="F24" s="4" t="s">
        <v>102</v>
      </c>
      <c r="G24" s="4" t="s">
        <v>128</v>
      </c>
      <c r="H24" s="4" t="s">
        <v>129</v>
      </c>
      <c r="I24" s="86">
        <v>41188</v>
      </c>
      <c r="J24" s="4">
        <v>20908</v>
      </c>
      <c r="K24" s="72">
        <v>7706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65"/>
      <c r="J25" s="4"/>
      <c r="K25" s="72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65"/>
      <c r="J26" s="4"/>
      <c r="K26" s="72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65"/>
      <c r="J27" s="4"/>
      <c r="K27" s="72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65"/>
      <c r="J28" s="4"/>
      <c r="K28" s="72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65"/>
      <c r="J29" s="4"/>
      <c r="K29" s="72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65"/>
      <c r="J30" s="4"/>
      <c r="K30" s="72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65"/>
      <c r="J31" s="4"/>
      <c r="K31" s="72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65"/>
      <c r="J32" s="4"/>
      <c r="K32" s="72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65"/>
      <c r="J33" s="4"/>
      <c r="K33" s="72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65"/>
      <c r="J34" s="4"/>
      <c r="K34" s="72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65"/>
      <c r="J35" s="4"/>
      <c r="K35" s="72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65"/>
      <c r="J36" s="4"/>
      <c r="K36" s="72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65"/>
      <c r="J37" s="4"/>
      <c r="K37" s="72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65"/>
      <c r="J38" s="4"/>
      <c r="K38" s="72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65"/>
      <c r="J39" s="4"/>
      <c r="K39" s="72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65"/>
      <c r="J40" s="4"/>
      <c r="K40" s="72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65"/>
      <c r="J41" s="4"/>
      <c r="K41" s="72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65"/>
      <c r="J42" s="4"/>
      <c r="K42" s="72"/>
      <c r="L42" s="2"/>
    </row>
    <row r="43" spans="2:12" ht="15.75" thickBot="1" x14ac:dyDescent="0.3">
      <c r="J43" s="49" t="s">
        <v>75</v>
      </c>
      <c r="K43" s="73">
        <f>SUM(K20:K42)</f>
        <v>38160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76" customWidth="1"/>
    <col min="2" max="2" width="22" style="70" customWidth="1"/>
    <col min="3" max="3" width="15.5703125" style="70" customWidth="1"/>
    <col min="4" max="4" width="12.85546875" style="70" customWidth="1"/>
    <col min="5" max="5" width="22.140625" style="70" customWidth="1"/>
    <col min="6" max="6" width="17.85546875" style="70" customWidth="1"/>
    <col min="7" max="7" width="21.85546875" style="70" customWidth="1"/>
    <col min="8" max="8" width="18.7109375" style="70" customWidth="1"/>
    <col min="9" max="9" width="24.42578125" style="70" bestFit="1" customWidth="1"/>
    <col min="10" max="10" width="19.28515625" style="70" customWidth="1"/>
    <col min="11" max="11" width="14.85546875" style="70" customWidth="1"/>
    <col min="12" max="12" width="14" style="70" customWidth="1"/>
    <col min="13" max="16384" width="9.140625" style="70"/>
  </cols>
  <sheetData>
    <row r="1" spans="2:12" x14ac:dyDescent="0.25">
      <c r="B1" s="70" t="s">
        <v>88</v>
      </c>
    </row>
    <row r="4" spans="2:12" x14ac:dyDescent="0.25">
      <c r="B4" s="70" t="s">
        <v>95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1" t="s">
        <v>111</v>
      </c>
      <c r="L7" s="44" t="s">
        <v>109</v>
      </c>
    </row>
    <row r="9" spans="2:12" x14ac:dyDescent="0.25">
      <c r="B9" s="70" t="s">
        <v>89</v>
      </c>
      <c r="G9" s="45" t="s">
        <v>45</v>
      </c>
      <c r="H9" s="45"/>
      <c r="I9" s="45" t="s">
        <v>82</v>
      </c>
    </row>
    <row r="10" spans="2:12" x14ac:dyDescent="0.25">
      <c r="B10" s="70" t="s">
        <v>90</v>
      </c>
      <c r="G10" s="70" t="s">
        <v>46</v>
      </c>
      <c r="I10" s="70" t="s">
        <v>47</v>
      </c>
      <c r="J10" s="70" t="s">
        <v>48</v>
      </c>
    </row>
    <row r="11" spans="2:12" x14ac:dyDescent="0.25">
      <c r="B11" s="70" t="s">
        <v>91</v>
      </c>
      <c r="G11" s="70" t="s">
        <v>49</v>
      </c>
      <c r="I11" s="70" t="s">
        <v>50</v>
      </c>
      <c r="J11" s="70" t="s">
        <v>51</v>
      </c>
    </row>
    <row r="12" spans="2:12" x14ac:dyDescent="0.25">
      <c r="G12" s="70" t="s">
        <v>52</v>
      </c>
      <c r="I12" s="70" t="s">
        <v>53</v>
      </c>
      <c r="J12" s="70" t="s">
        <v>54</v>
      </c>
    </row>
    <row r="13" spans="2:12" x14ac:dyDescent="0.25">
      <c r="G13" s="70" t="s">
        <v>55</v>
      </c>
      <c r="I13" s="70" t="s">
        <v>56</v>
      </c>
      <c r="J13" s="70" t="s">
        <v>57</v>
      </c>
    </row>
    <row r="14" spans="2:12" x14ac:dyDescent="0.25">
      <c r="G14" s="70" t="s">
        <v>58</v>
      </c>
      <c r="I14" s="70" t="s">
        <v>59</v>
      </c>
      <c r="J14" s="70" t="s">
        <v>60</v>
      </c>
    </row>
    <row r="15" spans="2:12" x14ac:dyDescent="0.25">
      <c r="G15" s="70" t="s">
        <v>61</v>
      </c>
      <c r="I15" s="70" t="s">
        <v>62</v>
      </c>
      <c r="J15" s="70" t="s">
        <v>63</v>
      </c>
    </row>
    <row r="16" spans="2:12" x14ac:dyDescent="0.25">
      <c r="G16" s="70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102" t="s">
        <v>83</v>
      </c>
      <c r="H18" s="103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4" t="s">
        <v>101</v>
      </c>
      <c r="E20" s="4" t="s">
        <v>105</v>
      </c>
      <c r="F20" s="4" t="s">
        <v>102</v>
      </c>
      <c r="G20" s="4" t="s">
        <v>126</v>
      </c>
      <c r="H20" s="4" t="s">
        <v>127</v>
      </c>
      <c r="I20" s="85">
        <v>41209</v>
      </c>
      <c r="J20" s="4">
        <v>84072</v>
      </c>
      <c r="K20" s="67">
        <v>9177</v>
      </c>
      <c r="L20" s="2"/>
    </row>
    <row r="21" spans="2:12" x14ac:dyDescent="0.25">
      <c r="B21" s="4" t="s">
        <v>119</v>
      </c>
      <c r="C21" s="4" t="s">
        <v>120</v>
      </c>
      <c r="D21" s="4" t="s">
        <v>101</v>
      </c>
      <c r="E21" s="4" t="s">
        <v>105</v>
      </c>
      <c r="F21" s="4" t="s">
        <v>102</v>
      </c>
      <c r="G21" s="4" t="s">
        <v>130</v>
      </c>
      <c r="H21" s="4" t="s">
        <v>131</v>
      </c>
      <c r="I21" s="86">
        <v>41212</v>
      </c>
      <c r="J21" s="4">
        <v>84090</v>
      </c>
      <c r="K21" s="67">
        <v>8771</v>
      </c>
      <c r="L21" s="2"/>
    </row>
    <row r="22" spans="2:12" x14ac:dyDescent="0.25">
      <c r="B22" s="4" t="s">
        <v>117</v>
      </c>
      <c r="C22" s="4" t="s">
        <v>118</v>
      </c>
      <c r="D22" s="4" t="s">
        <v>101</v>
      </c>
      <c r="E22" s="4" t="s">
        <v>105</v>
      </c>
      <c r="F22" s="4" t="s">
        <v>102</v>
      </c>
      <c r="G22" s="4" t="s">
        <v>132</v>
      </c>
      <c r="H22" s="4" t="s">
        <v>133</v>
      </c>
      <c r="I22" s="86">
        <v>41212</v>
      </c>
      <c r="J22" s="4">
        <v>84118</v>
      </c>
      <c r="K22" s="67">
        <v>9147</v>
      </c>
      <c r="L22" s="2"/>
    </row>
    <row r="23" spans="2:12" x14ac:dyDescent="0.25">
      <c r="B23" s="4" t="s">
        <v>119</v>
      </c>
      <c r="C23" s="4" t="s">
        <v>120</v>
      </c>
      <c r="D23" s="4" t="s">
        <v>101</v>
      </c>
      <c r="E23" s="4" t="s">
        <v>105</v>
      </c>
      <c r="F23" s="4" t="s">
        <v>102</v>
      </c>
      <c r="G23" s="4" t="s">
        <v>134</v>
      </c>
      <c r="H23" s="4" t="s">
        <v>135</v>
      </c>
      <c r="I23" s="86">
        <v>41213</v>
      </c>
      <c r="J23" s="4">
        <v>84181</v>
      </c>
      <c r="K23" s="67">
        <v>8779</v>
      </c>
      <c r="L23" s="2"/>
    </row>
    <row r="24" spans="2:12" x14ac:dyDescent="0.25">
      <c r="B24" s="4" t="s">
        <v>117</v>
      </c>
      <c r="C24" s="4" t="s">
        <v>118</v>
      </c>
      <c r="D24" s="4" t="s">
        <v>101</v>
      </c>
      <c r="E24" s="4" t="s">
        <v>105</v>
      </c>
      <c r="F24" s="4" t="s">
        <v>102</v>
      </c>
      <c r="G24" s="4" t="s">
        <v>128</v>
      </c>
      <c r="H24" s="4" t="s">
        <v>129</v>
      </c>
      <c r="I24" s="86">
        <v>41185</v>
      </c>
      <c r="J24" s="4">
        <v>84218</v>
      </c>
      <c r="K24" s="67">
        <v>4979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65"/>
      <c r="J25" s="4"/>
      <c r="K25" s="67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65"/>
      <c r="J26" s="4"/>
      <c r="K26" s="67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65"/>
      <c r="J27" s="4"/>
      <c r="K27" s="67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65"/>
      <c r="J28" s="4"/>
      <c r="K28" s="67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65"/>
      <c r="J29" s="4"/>
      <c r="K29" s="67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65"/>
      <c r="J30" s="4"/>
      <c r="K30" s="67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65"/>
      <c r="J31" s="4"/>
      <c r="K31" s="67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65"/>
      <c r="J32" s="4"/>
      <c r="K32" s="67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65"/>
      <c r="J33" s="4"/>
      <c r="K33" s="67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65"/>
      <c r="J34" s="4"/>
      <c r="K34" s="67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65"/>
      <c r="J35" s="4"/>
      <c r="K35" s="67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65"/>
      <c r="J36" s="4"/>
      <c r="K36" s="67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65"/>
      <c r="J37" s="4"/>
      <c r="K37" s="67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65"/>
      <c r="J38" s="4"/>
      <c r="K38" s="67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65"/>
      <c r="J39" s="4"/>
      <c r="K39" s="67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65"/>
      <c r="J40" s="4"/>
      <c r="K40" s="67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65"/>
      <c r="J41" s="4"/>
      <c r="K41" s="67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65"/>
      <c r="J42" s="4"/>
      <c r="K42" s="67"/>
      <c r="L42" s="2"/>
    </row>
    <row r="43" spans="2:12" ht="15.75" thickBot="1" x14ac:dyDescent="0.3">
      <c r="I43" s="75"/>
      <c r="J43" s="49" t="s">
        <v>75</v>
      </c>
      <c r="K43" s="68">
        <f>SUM(K20:K42)</f>
        <v>40853</v>
      </c>
      <c r="L43" s="50"/>
    </row>
    <row r="44" spans="2:12" x14ac:dyDescent="0.25">
      <c r="I44" s="75"/>
    </row>
    <row r="45" spans="2:12" x14ac:dyDescent="0.25">
      <c r="I45" s="75"/>
    </row>
    <row r="46" spans="2:12" x14ac:dyDescent="0.25">
      <c r="I46" s="75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76" customWidth="1"/>
    <col min="2" max="2" width="19.5703125" customWidth="1"/>
    <col min="3" max="3" width="15.5703125" customWidth="1"/>
    <col min="4" max="4" width="12.85546875" customWidth="1"/>
    <col min="5" max="5" width="22.140625" customWidth="1"/>
    <col min="6" max="6" width="17.85546875" customWidth="1"/>
    <col min="7" max="7" width="23" customWidth="1"/>
    <col min="8" max="8" width="18.7109375" customWidth="1"/>
    <col min="9" max="9" width="24.42578125" bestFit="1" customWidth="1"/>
    <col min="10" max="10" width="19.28515625" customWidth="1"/>
    <col min="11" max="11" width="14.85546875" customWidth="1"/>
    <col min="12" max="12" width="14" customWidth="1"/>
  </cols>
  <sheetData>
    <row r="1" spans="2:12" x14ac:dyDescent="0.25">
      <c r="B1" t="s">
        <v>88</v>
      </c>
    </row>
    <row r="4" spans="2:12" x14ac:dyDescent="0.25">
      <c r="B4" t="s">
        <v>95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1" t="s">
        <v>112</v>
      </c>
      <c r="L7" s="44" t="s">
        <v>109</v>
      </c>
    </row>
    <row r="9" spans="2:12" x14ac:dyDescent="0.25">
      <c r="B9" t="s">
        <v>89</v>
      </c>
      <c r="G9" s="45" t="s">
        <v>45</v>
      </c>
      <c r="H9" s="45"/>
      <c r="I9" s="45" t="s">
        <v>82</v>
      </c>
    </row>
    <row r="10" spans="2:12" x14ac:dyDescent="0.25">
      <c r="B10" t="s">
        <v>90</v>
      </c>
      <c r="G10" t="s">
        <v>46</v>
      </c>
      <c r="I10" t="s">
        <v>47</v>
      </c>
      <c r="J10" t="s">
        <v>48</v>
      </c>
    </row>
    <row r="11" spans="2:12" x14ac:dyDescent="0.25">
      <c r="B11" t="s">
        <v>91</v>
      </c>
      <c r="G11" t="s">
        <v>49</v>
      </c>
      <c r="I11" t="s">
        <v>50</v>
      </c>
      <c r="J11" t="s">
        <v>51</v>
      </c>
    </row>
    <row r="12" spans="2:12" x14ac:dyDescent="0.25">
      <c r="G12" t="s">
        <v>52</v>
      </c>
      <c r="I12" t="s">
        <v>53</v>
      </c>
      <c r="J12" t="s">
        <v>54</v>
      </c>
    </row>
    <row r="13" spans="2:12" x14ac:dyDescent="0.25">
      <c r="G13" t="s">
        <v>55</v>
      </c>
      <c r="I13" t="s">
        <v>56</v>
      </c>
      <c r="J13" t="s">
        <v>57</v>
      </c>
    </row>
    <row r="14" spans="2:12" x14ac:dyDescent="0.25">
      <c r="G14" t="s">
        <v>58</v>
      </c>
      <c r="I14" t="s">
        <v>59</v>
      </c>
      <c r="J14" t="s">
        <v>60</v>
      </c>
    </row>
    <row r="15" spans="2:12" x14ac:dyDescent="0.25">
      <c r="G15" t="s">
        <v>61</v>
      </c>
      <c r="I15" t="s">
        <v>62</v>
      </c>
      <c r="J15" t="s">
        <v>63</v>
      </c>
    </row>
    <row r="16" spans="2:12" x14ac:dyDescent="0.25">
      <c r="G16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102" t="s">
        <v>83</v>
      </c>
      <c r="H18" s="103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43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9" t="s">
        <v>101</v>
      </c>
      <c r="E20" s="4" t="s">
        <v>106</v>
      </c>
      <c r="F20" s="4" t="s">
        <v>102</v>
      </c>
      <c r="G20" s="4" t="s">
        <v>126</v>
      </c>
      <c r="H20" s="4" t="s">
        <v>127</v>
      </c>
      <c r="I20" s="86">
        <v>41212</v>
      </c>
      <c r="J20" s="4">
        <v>21031</v>
      </c>
      <c r="K20" s="67">
        <v>7710</v>
      </c>
      <c r="L20" s="2"/>
    </row>
    <row r="21" spans="2:12" x14ac:dyDescent="0.25">
      <c r="B21" s="4" t="s">
        <v>119</v>
      </c>
      <c r="C21" s="4" t="s">
        <v>120</v>
      </c>
      <c r="D21" s="4" t="s">
        <v>101</v>
      </c>
      <c r="E21" s="4" t="s">
        <v>106</v>
      </c>
      <c r="F21" s="4" t="s">
        <v>102</v>
      </c>
      <c r="G21" s="4" t="s">
        <v>130</v>
      </c>
      <c r="H21" s="4" t="s">
        <v>131</v>
      </c>
      <c r="I21" s="86">
        <v>41212</v>
      </c>
      <c r="J21" s="4">
        <v>21033</v>
      </c>
      <c r="K21" s="67">
        <v>8013</v>
      </c>
      <c r="L21" s="2"/>
    </row>
    <row r="22" spans="2:12" x14ac:dyDescent="0.25">
      <c r="B22" s="4" t="s">
        <v>117</v>
      </c>
      <c r="C22" s="4" t="s">
        <v>118</v>
      </c>
      <c r="D22" s="4" t="s">
        <v>101</v>
      </c>
      <c r="E22" s="4" t="s">
        <v>106</v>
      </c>
      <c r="F22" s="4" t="s">
        <v>102</v>
      </c>
      <c r="G22" s="4" t="s">
        <v>132</v>
      </c>
      <c r="H22" s="4" t="s">
        <v>133</v>
      </c>
      <c r="I22" s="86">
        <v>41212</v>
      </c>
      <c r="J22" s="4">
        <v>21034</v>
      </c>
      <c r="K22" s="67">
        <v>6109</v>
      </c>
      <c r="L22" s="2"/>
    </row>
    <row r="23" spans="2:12" x14ac:dyDescent="0.25">
      <c r="B23" s="4" t="s">
        <v>119</v>
      </c>
      <c r="C23" s="4" t="s">
        <v>120</v>
      </c>
      <c r="D23" s="4" t="s">
        <v>108</v>
      </c>
      <c r="E23" s="4" t="s">
        <v>107</v>
      </c>
      <c r="F23" s="4" t="s">
        <v>102</v>
      </c>
      <c r="G23" s="4" t="s">
        <v>134</v>
      </c>
      <c r="H23" s="4" t="s">
        <v>135</v>
      </c>
      <c r="I23" s="86">
        <v>41189</v>
      </c>
      <c r="J23" s="4">
        <v>21053</v>
      </c>
      <c r="K23" s="67">
        <v>4089</v>
      </c>
      <c r="L23" s="2"/>
    </row>
    <row r="24" spans="2:12" x14ac:dyDescent="0.25">
      <c r="B24" s="4" t="s">
        <v>117</v>
      </c>
      <c r="C24" s="4" t="s">
        <v>118</v>
      </c>
      <c r="D24" s="4" t="s">
        <v>108</v>
      </c>
      <c r="E24" s="4" t="s">
        <v>107</v>
      </c>
      <c r="F24" s="4" t="s">
        <v>102</v>
      </c>
      <c r="G24" s="4" t="s">
        <v>128</v>
      </c>
      <c r="H24" s="4" t="s">
        <v>129</v>
      </c>
      <c r="I24" s="86">
        <v>41189</v>
      </c>
      <c r="J24" s="4">
        <v>26624</v>
      </c>
      <c r="K24" s="67">
        <v>1005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65"/>
      <c r="J25" s="4"/>
      <c r="K25" s="67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65"/>
      <c r="J26" s="4"/>
      <c r="K26" s="67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65"/>
      <c r="J27" s="4"/>
      <c r="K27" s="67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65"/>
      <c r="J28" s="4"/>
      <c r="K28" s="67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65"/>
      <c r="J29" s="4"/>
      <c r="K29" s="67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65"/>
      <c r="J30" s="4"/>
      <c r="K30" s="67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65"/>
      <c r="J31" s="4"/>
      <c r="K31" s="67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65"/>
      <c r="J32" s="4"/>
      <c r="K32" s="67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65"/>
      <c r="J33" s="4"/>
      <c r="K33" s="67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65"/>
      <c r="J34" s="4"/>
      <c r="K34" s="67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65"/>
      <c r="J35" s="4"/>
      <c r="K35" s="67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65"/>
      <c r="J36" s="4"/>
      <c r="K36" s="67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65"/>
      <c r="J37" s="4"/>
      <c r="K37" s="67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65"/>
      <c r="J38" s="4"/>
      <c r="K38" s="67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65"/>
      <c r="J39" s="4"/>
      <c r="K39" s="67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65"/>
      <c r="J40" s="4"/>
      <c r="K40" s="67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65"/>
      <c r="J41" s="4"/>
      <c r="K41" s="67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65"/>
      <c r="J42" s="4"/>
      <c r="K42" s="67"/>
      <c r="L42" s="2"/>
    </row>
    <row r="43" spans="2:12" ht="15.75" thickBot="1" x14ac:dyDescent="0.3">
      <c r="I43" s="75"/>
      <c r="J43" s="49" t="s">
        <v>75</v>
      </c>
      <c r="K43" s="66">
        <f>SUM(K20:K42)</f>
        <v>26926</v>
      </c>
      <c r="L43" s="50"/>
    </row>
    <row r="44" spans="2:12" x14ac:dyDescent="0.25">
      <c r="I44" s="75"/>
      <c r="J44" s="1"/>
    </row>
    <row r="45" spans="2:12" x14ac:dyDescent="0.25">
      <c r="I45" s="75"/>
    </row>
    <row r="46" spans="2:12" x14ac:dyDescent="0.25">
      <c r="I46" s="75"/>
    </row>
    <row r="47" spans="2:12" x14ac:dyDescent="0.25">
      <c r="I47" s="75"/>
    </row>
    <row r="48" spans="2:12" x14ac:dyDescent="0.25">
      <c r="I48" s="75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3"/>
  <sheetViews>
    <sheetView topLeftCell="B1" zoomScale="85" zoomScaleNormal="85" workbookViewId="0">
      <selection activeCell="J20" sqref="J20:K24"/>
    </sheetView>
  </sheetViews>
  <sheetFormatPr defaultRowHeight="15" x14ac:dyDescent="0.25"/>
  <cols>
    <col min="1" max="1" width="3" style="76" customWidth="1"/>
    <col min="2" max="2" width="24.140625" style="76" customWidth="1"/>
    <col min="3" max="4" width="15.5703125" style="76" customWidth="1"/>
    <col min="5" max="5" width="22.140625" style="76" customWidth="1"/>
    <col min="6" max="6" width="17.85546875" style="76" customWidth="1"/>
    <col min="7" max="7" width="21" style="76" customWidth="1"/>
    <col min="8" max="8" width="18.7109375" style="76" customWidth="1"/>
    <col min="9" max="9" width="24.42578125" style="76" bestFit="1" customWidth="1"/>
    <col min="10" max="10" width="19.28515625" style="76" customWidth="1"/>
    <col min="11" max="11" width="14.85546875" style="76" customWidth="1"/>
    <col min="12" max="12" width="14" style="76" customWidth="1"/>
    <col min="13" max="16384" width="9.140625" style="76"/>
  </cols>
  <sheetData>
    <row r="1" spans="2:12" x14ac:dyDescent="0.25">
      <c r="B1" s="76" t="s">
        <v>76</v>
      </c>
    </row>
    <row r="3" spans="2:12" x14ac:dyDescent="0.25">
      <c r="B3" s="76" t="s">
        <v>92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44" t="s">
        <v>116</v>
      </c>
      <c r="L7" s="90"/>
    </row>
    <row r="9" spans="2:12" x14ac:dyDescent="0.25">
      <c r="G9" s="45" t="s">
        <v>45</v>
      </c>
      <c r="H9" s="45"/>
      <c r="I9" s="45" t="s">
        <v>82</v>
      </c>
    </row>
    <row r="10" spans="2:12" x14ac:dyDescent="0.25">
      <c r="B10" s="76" t="s">
        <v>77</v>
      </c>
      <c r="G10" s="76" t="s">
        <v>46</v>
      </c>
      <c r="I10" s="76" t="s">
        <v>47</v>
      </c>
      <c r="J10" s="76" t="s">
        <v>48</v>
      </c>
    </row>
    <row r="11" spans="2:12" x14ac:dyDescent="0.25">
      <c r="G11" s="76" t="s">
        <v>49</v>
      </c>
      <c r="I11" s="76" t="s">
        <v>50</v>
      </c>
      <c r="J11" s="76" t="s">
        <v>51</v>
      </c>
    </row>
    <row r="12" spans="2:12" x14ac:dyDescent="0.25">
      <c r="G12" s="76" t="s">
        <v>52</v>
      </c>
      <c r="I12" s="76" t="s">
        <v>53</v>
      </c>
      <c r="J12" s="76" t="s">
        <v>54</v>
      </c>
    </row>
    <row r="13" spans="2:12" x14ac:dyDescent="0.25">
      <c r="G13" s="76" t="s">
        <v>55</v>
      </c>
      <c r="I13" s="76" t="s">
        <v>56</v>
      </c>
      <c r="J13" s="76" t="s">
        <v>57</v>
      </c>
    </row>
    <row r="14" spans="2:12" x14ac:dyDescent="0.25">
      <c r="G14" s="76" t="s">
        <v>58</v>
      </c>
      <c r="I14" s="76" t="s">
        <v>59</v>
      </c>
      <c r="J14" s="76" t="s">
        <v>60</v>
      </c>
    </row>
    <row r="15" spans="2:12" x14ac:dyDescent="0.25">
      <c r="G15" s="76" t="s">
        <v>61</v>
      </c>
      <c r="I15" s="76" t="s">
        <v>62</v>
      </c>
      <c r="J15" s="76" t="s">
        <v>63</v>
      </c>
    </row>
    <row r="16" spans="2:12" x14ac:dyDescent="0.25">
      <c r="G16" s="76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104" t="s">
        <v>68</v>
      </c>
      <c r="H18" s="103"/>
      <c r="I18" s="47" t="s">
        <v>69</v>
      </c>
      <c r="J18" s="46" t="s">
        <v>70</v>
      </c>
      <c r="K18" s="46" t="s">
        <v>78</v>
      </c>
      <c r="L18" s="46" t="s">
        <v>79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9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4" t="s">
        <v>101</v>
      </c>
      <c r="E20" s="4" t="s">
        <v>102</v>
      </c>
      <c r="F20" s="4" t="s">
        <v>107</v>
      </c>
      <c r="G20" s="4" t="s">
        <v>126</v>
      </c>
      <c r="H20" s="4" t="s">
        <v>127</v>
      </c>
      <c r="I20" s="86">
        <v>41212</v>
      </c>
      <c r="J20" s="4">
        <v>768745</v>
      </c>
      <c r="K20" s="67">
        <v>8546</v>
      </c>
      <c r="L20" s="2"/>
    </row>
    <row r="21" spans="2:12" x14ac:dyDescent="0.25">
      <c r="B21" s="4" t="s">
        <v>119</v>
      </c>
      <c r="C21" s="4" t="s">
        <v>120</v>
      </c>
      <c r="D21" s="4" t="s">
        <v>101</v>
      </c>
      <c r="E21" s="4" t="s">
        <v>102</v>
      </c>
      <c r="F21" s="4" t="s">
        <v>107</v>
      </c>
      <c r="G21" s="4" t="s">
        <v>130</v>
      </c>
      <c r="H21" s="4" t="s">
        <v>131</v>
      </c>
      <c r="I21" s="86">
        <v>41212</v>
      </c>
      <c r="J21" s="4">
        <v>772879</v>
      </c>
      <c r="K21" s="67">
        <v>8537</v>
      </c>
      <c r="L21" s="2"/>
    </row>
    <row r="22" spans="2:12" x14ac:dyDescent="0.25">
      <c r="B22" s="4" t="s">
        <v>117</v>
      </c>
      <c r="C22" s="4" t="s">
        <v>118</v>
      </c>
      <c r="D22" s="4" t="s">
        <v>103</v>
      </c>
      <c r="E22" s="4" t="s">
        <v>102</v>
      </c>
      <c r="F22" s="4" t="s">
        <v>105</v>
      </c>
      <c r="G22" s="4" t="s">
        <v>132</v>
      </c>
      <c r="H22" s="4" t="s">
        <v>133</v>
      </c>
      <c r="I22" s="86">
        <v>41213</v>
      </c>
      <c r="J22" s="4">
        <v>786039</v>
      </c>
      <c r="K22" s="67">
        <v>2014</v>
      </c>
      <c r="L22" s="2"/>
    </row>
    <row r="23" spans="2:12" x14ac:dyDescent="0.25">
      <c r="B23" s="4" t="s">
        <v>119</v>
      </c>
      <c r="C23" s="4" t="s">
        <v>120</v>
      </c>
      <c r="D23" s="4" t="s">
        <v>103</v>
      </c>
      <c r="E23" s="4" t="s">
        <v>102</v>
      </c>
      <c r="F23" s="4" t="s">
        <v>105</v>
      </c>
      <c r="G23" s="4" t="s">
        <v>134</v>
      </c>
      <c r="H23" s="4" t="s">
        <v>135</v>
      </c>
      <c r="I23" s="86">
        <v>41186</v>
      </c>
      <c r="J23" s="4">
        <v>787337</v>
      </c>
      <c r="K23" s="67">
        <v>8523</v>
      </c>
      <c r="L23" s="2"/>
    </row>
    <row r="24" spans="2:12" x14ac:dyDescent="0.25">
      <c r="B24" s="4" t="s">
        <v>117</v>
      </c>
      <c r="C24" s="4" t="s">
        <v>118</v>
      </c>
      <c r="D24" s="4" t="s">
        <v>101</v>
      </c>
      <c r="E24" s="4" t="s">
        <v>102</v>
      </c>
      <c r="F24" s="4" t="s">
        <v>106</v>
      </c>
      <c r="G24" s="4" t="s">
        <v>128</v>
      </c>
      <c r="H24" s="4" t="s">
        <v>129</v>
      </c>
      <c r="I24" s="86">
        <v>41186</v>
      </c>
      <c r="J24" s="4">
        <v>787942</v>
      </c>
      <c r="K24" s="67">
        <v>4904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65"/>
      <c r="J25" s="4"/>
      <c r="K25" s="67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65"/>
      <c r="J26" s="4"/>
      <c r="K26" s="67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65"/>
      <c r="J27" s="4"/>
      <c r="K27" s="67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65"/>
      <c r="J28" s="4"/>
      <c r="K28" s="67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65"/>
      <c r="J29" s="4"/>
      <c r="K29" s="67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65"/>
      <c r="J30" s="4"/>
      <c r="K30" s="67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65"/>
      <c r="J31" s="4"/>
      <c r="K31" s="67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65"/>
      <c r="J32" s="4"/>
      <c r="K32" s="67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65"/>
      <c r="J33" s="4"/>
      <c r="K33" s="67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65"/>
      <c r="J34" s="4"/>
      <c r="K34" s="67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65"/>
      <c r="J35" s="4"/>
      <c r="K35" s="67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65"/>
      <c r="J36" s="4"/>
      <c r="K36" s="67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65"/>
      <c r="J37" s="4"/>
      <c r="K37" s="67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65"/>
      <c r="J38" s="4"/>
      <c r="K38" s="67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65"/>
      <c r="J39" s="4"/>
      <c r="K39" s="67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65"/>
      <c r="J40" s="4"/>
      <c r="K40" s="67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65"/>
      <c r="J41" s="4"/>
      <c r="K41" s="67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65"/>
      <c r="J42" s="4"/>
      <c r="K42" s="67"/>
      <c r="L42" s="2"/>
    </row>
    <row r="43" spans="2:12" ht="15.75" thickBot="1" x14ac:dyDescent="0.3">
      <c r="J43" s="49" t="s">
        <v>75</v>
      </c>
      <c r="K43" s="68">
        <f>SUM(K20:K42)</f>
        <v>32524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6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76" customWidth="1"/>
    <col min="2" max="2" width="20" style="76" customWidth="1"/>
    <col min="3" max="4" width="15.5703125" style="76" customWidth="1"/>
    <col min="5" max="5" width="22.140625" style="76" customWidth="1"/>
    <col min="6" max="6" width="17.85546875" style="76" customWidth="1"/>
    <col min="7" max="8" width="18.7109375" style="76" customWidth="1"/>
    <col min="9" max="9" width="24.42578125" style="76" bestFit="1" customWidth="1"/>
    <col min="10" max="10" width="19.28515625" style="76" customWidth="1"/>
    <col min="11" max="11" width="14.85546875" style="76" customWidth="1"/>
    <col min="12" max="12" width="14" style="76" customWidth="1"/>
    <col min="13" max="16384" width="9.140625" style="76"/>
  </cols>
  <sheetData>
    <row r="1" spans="2:12" x14ac:dyDescent="0.25">
      <c r="B1" s="76" t="s">
        <v>76</v>
      </c>
    </row>
    <row r="3" spans="2:12" x14ac:dyDescent="0.25">
      <c r="B3" s="76" t="s">
        <v>92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44" t="s">
        <v>110</v>
      </c>
      <c r="L7" s="44"/>
    </row>
    <row r="9" spans="2:12" x14ac:dyDescent="0.25">
      <c r="G9" s="45" t="s">
        <v>45</v>
      </c>
      <c r="H9" s="45"/>
      <c r="I9" s="45" t="s">
        <v>82</v>
      </c>
    </row>
    <row r="10" spans="2:12" x14ac:dyDescent="0.25">
      <c r="B10" s="76" t="s">
        <v>77</v>
      </c>
      <c r="G10" s="76" t="s">
        <v>46</v>
      </c>
      <c r="I10" s="76" t="s">
        <v>47</v>
      </c>
      <c r="J10" s="76" t="s">
        <v>48</v>
      </c>
    </row>
    <row r="11" spans="2:12" x14ac:dyDescent="0.25">
      <c r="G11" s="76" t="s">
        <v>49</v>
      </c>
      <c r="I11" s="76" t="s">
        <v>50</v>
      </c>
      <c r="J11" s="76" t="s">
        <v>51</v>
      </c>
    </row>
    <row r="12" spans="2:12" x14ac:dyDescent="0.25">
      <c r="G12" s="76" t="s">
        <v>52</v>
      </c>
      <c r="I12" s="76" t="s">
        <v>53</v>
      </c>
      <c r="J12" s="76" t="s">
        <v>54</v>
      </c>
    </row>
    <row r="13" spans="2:12" x14ac:dyDescent="0.25">
      <c r="G13" s="76" t="s">
        <v>55</v>
      </c>
      <c r="I13" s="76" t="s">
        <v>56</v>
      </c>
      <c r="J13" s="76" t="s">
        <v>57</v>
      </c>
    </row>
    <row r="14" spans="2:12" x14ac:dyDescent="0.25">
      <c r="G14" s="76" t="s">
        <v>58</v>
      </c>
      <c r="I14" s="76" t="s">
        <v>59</v>
      </c>
      <c r="J14" s="76" t="s">
        <v>60</v>
      </c>
    </row>
    <row r="15" spans="2:12" x14ac:dyDescent="0.25">
      <c r="G15" s="76" t="s">
        <v>61</v>
      </c>
      <c r="I15" s="76" t="s">
        <v>62</v>
      </c>
      <c r="J15" s="76" t="s">
        <v>63</v>
      </c>
    </row>
    <row r="16" spans="2:12" x14ac:dyDescent="0.25">
      <c r="G16" s="76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104" t="s">
        <v>68</v>
      </c>
      <c r="H18" s="103"/>
      <c r="I18" s="47" t="s">
        <v>69</v>
      </c>
      <c r="J18" s="46" t="s">
        <v>70</v>
      </c>
      <c r="K18" s="46" t="s">
        <v>78</v>
      </c>
      <c r="L18" s="46" t="s">
        <v>79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9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9" t="s">
        <v>101</v>
      </c>
      <c r="E20" s="4" t="s">
        <v>102</v>
      </c>
      <c r="F20" s="4" t="s">
        <v>105</v>
      </c>
      <c r="G20" s="4" t="s">
        <v>126</v>
      </c>
      <c r="H20" s="4" t="s">
        <v>127</v>
      </c>
      <c r="I20" s="85">
        <v>41213</v>
      </c>
      <c r="J20" s="4">
        <v>20122</v>
      </c>
      <c r="K20" s="71">
        <v>3766</v>
      </c>
      <c r="L20" s="2"/>
    </row>
    <row r="21" spans="2:12" x14ac:dyDescent="0.25">
      <c r="B21" s="4" t="s">
        <v>119</v>
      </c>
      <c r="C21" s="4" t="s">
        <v>120</v>
      </c>
      <c r="D21" s="4" t="s">
        <v>101</v>
      </c>
      <c r="E21" s="4" t="s">
        <v>102</v>
      </c>
      <c r="F21" s="4" t="s">
        <v>105</v>
      </c>
      <c r="G21" s="4" t="s">
        <v>130</v>
      </c>
      <c r="H21" s="4" t="s">
        <v>131</v>
      </c>
      <c r="I21" s="86">
        <v>41184</v>
      </c>
      <c r="J21" s="4">
        <v>46456</v>
      </c>
      <c r="K21" s="71">
        <v>5025</v>
      </c>
      <c r="L21" s="2"/>
    </row>
    <row r="22" spans="2:12" x14ac:dyDescent="0.25">
      <c r="B22" s="4" t="s">
        <v>117</v>
      </c>
      <c r="C22" s="4" t="s">
        <v>118</v>
      </c>
      <c r="D22" s="4" t="s">
        <v>101</v>
      </c>
      <c r="E22" s="4" t="s">
        <v>102</v>
      </c>
      <c r="F22" s="4" t="s">
        <v>105</v>
      </c>
      <c r="G22" s="4" t="s">
        <v>132</v>
      </c>
      <c r="H22" s="4" t="s">
        <v>133</v>
      </c>
      <c r="I22" s="86">
        <v>41188</v>
      </c>
      <c r="J22" s="4">
        <v>85151</v>
      </c>
      <c r="K22" s="71">
        <v>6986</v>
      </c>
      <c r="L22" s="2"/>
    </row>
    <row r="23" spans="2:12" x14ac:dyDescent="0.25">
      <c r="B23" s="4" t="s">
        <v>119</v>
      </c>
      <c r="C23" s="4" t="s">
        <v>120</v>
      </c>
      <c r="D23" s="4" t="s">
        <v>101</v>
      </c>
      <c r="E23" s="4" t="s">
        <v>102</v>
      </c>
      <c r="F23" s="4" t="s">
        <v>107</v>
      </c>
      <c r="G23" s="4" t="s">
        <v>134</v>
      </c>
      <c r="H23" s="4" t="s">
        <v>135</v>
      </c>
      <c r="I23" s="86">
        <v>41195</v>
      </c>
      <c r="J23" s="4">
        <v>87487</v>
      </c>
      <c r="K23" s="71">
        <v>10144</v>
      </c>
      <c r="L23" s="2"/>
    </row>
    <row r="24" spans="2:12" x14ac:dyDescent="0.25">
      <c r="B24" s="4" t="s">
        <v>117</v>
      </c>
      <c r="C24" s="4" t="s">
        <v>118</v>
      </c>
      <c r="D24" s="4" t="s">
        <v>101</v>
      </c>
      <c r="E24" s="4" t="s">
        <v>102</v>
      </c>
      <c r="F24" s="4" t="s">
        <v>107</v>
      </c>
      <c r="G24" s="4" t="s">
        <v>128</v>
      </c>
      <c r="H24" s="4" t="s">
        <v>129</v>
      </c>
      <c r="I24" s="86">
        <v>41199</v>
      </c>
      <c r="J24" s="4">
        <v>57878</v>
      </c>
      <c r="K24" s="71">
        <v>2550</v>
      </c>
      <c r="L24" s="2"/>
    </row>
    <row r="25" spans="2:12" x14ac:dyDescent="0.25">
      <c r="B25" s="4"/>
      <c r="C25" s="4"/>
      <c r="D25" s="4"/>
      <c r="E25" s="4"/>
      <c r="F25" s="4"/>
      <c r="G25" s="2"/>
      <c r="H25" s="2"/>
      <c r="I25" s="65"/>
      <c r="J25" s="4"/>
      <c r="K25" s="71"/>
      <c r="L25" s="2"/>
    </row>
    <row r="26" spans="2:12" x14ac:dyDescent="0.25">
      <c r="B26" s="4"/>
      <c r="C26" s="4"/>
      <c r="D26" s="4"/>
      <c r="E26" s="4"/>
      <c r="F26" s="4"/>
      <c r="G26" s="2"/>
      <c r="H26" s="2"/>
      <c r="I26" s="65"/>
      <c r="J26" s="4"/>
      <c r="K26" s="71"/>
      <c r="L26" s="2"/>
    </row>
    <row r="27" spans="2:12" x14ac:dyDescent="0.25">
      <c r="B27" s="4"/>
      <c r="C27" s="4"/>
      <c r="D27" s="4"/>
      <c r="E27" s="4"/>
      <c r="F27" s="4"/>
      <c r="G27" s="2"/>
      <c r="H27" s="2"/>
      <c r="I27" s="65"/>
      <c r="J27" s="4"/>
      <c r="K27" s="71"/>
      <c r="L27" s="2"/>
    </row>
    <row r="28" spans="2:12" x14ac:dyDescent="0.25">
      <c r="B28" s="4"/>
      <c r="C28" s="4"/>
      <c r="D28" s="4"/>
      <c r="E28" s="4"/>
      <c r="F28" s="4"/>
      <c r="G28" s="2"/>
      <c r="H28" s="2"/>
      <c r="I28" s="65"/>
      <c r="J28" s="4"/>
      <c r="K28" s="71"/>
      <c r="L28" s="2"/>
    </row>
    <row r="29" spans="2:12" x14ac:dyDescent="0.25">
      <c r="B29" s="4"/>
      <c r="C29" s="4"/>
      <c r="D29" s="4"/>
      <c r="E29" s="4"/>
      <c r="F29" s="4"/>
      <c r="G29" s="2"/>
      <c r="H29" s="2"/>
      <c r="I29" s="65"/>
      <c r="J29" s="4"/>
      <c r="K29" s="71"/>
      <c r="L29" s="2"/>
    </row>
    <row r="30" spans="2:12" x14ac:dyDescent="0.25">
      <c r="B30" s="4"/>
      <c r="C30" s="4"/>
      <c r="D30" s="4"/>
      <c r="E30" s="4"/>
      <c r="F30" s="4"/>
      <c r="G30" s="2"/>
      <c r="H30" s="2"/>
      <c r="I30" s="65"/>
      <c r="J30" s="4"/>
      <c r="K30" s="71"/>
      <c r="L30" s="2"/>
    </row>
    <row r="31" spans="2:12" x14ac:dyDescent="0.25">
      <c r="B31" s="4"/>
      <c r="C31" s="4"/>
      <c r="D31" s="4"/>
      <c r="E31" s="4"/>
      <c r="F31" s="4"/>
      <c r="G31" s="2"/>
      <c r="H31" s="2"/>
      <c r="I31" s="65"/>
      <c r="J31" s="4"/>
      <c r="K31" s="71"/>
      <c r="L31" s="2"/>
    </row>
    <row r="32" spans="2:12" x14ac:dyDescent="0.25">
      <c r="B32" s="4"/>
      <c r="C32" s="4"/>
      <c r="D32" s="4"/>
      <c r="E32" s="4"/>
      <c r="F32" s="4"/>
      <c r="G32" s="2"/>
      <c r="H32" s="2"/>
      <c r="I32" s="65"/>
      <c r="J32" s="4"/>
      <c r="K32" s="71"/>
      <c r="L32" s="2"/>
    </row>
    <row r="33" spans="2:12" x14ac:dyDescent="0.25">
      <c r="B33" s="4"/>
      <c r="C33" s="4"/>
      <c r="D33" s="4"/>
      <c r="E33" s="4"/>
      <c r="F33" s="4"/>
      <c r="G33" s="2"/>
      <c r="H33" s="2"/>
      <c r="I33" s="65"/>
      <c r="J33" s="4"/>
      <c r="K33" s="71"/>
      <c r="L33" s="2"/>
    </row>
    <row r="34" spans="2:12" x14ac:dyDescent="0.25">
      <c r="B34" s="4"/>
      <c r="C34" s="4"/>
      <c r="D34" s="4"/>
      <c r="E34" s="4"/>
      <c r="F34" s="4"/>
      <c r="G34" s="2"/>
      <c r="H34" s="2"/>
      <c r="I34" s="65"/>
      <c r="J34" s="4"/>
      <c r="K34" s="71"/>
      <c r="L34" s="2"/>
    </row>
    <row r="35" spans="2:12" x14ac:dyDescent="0.25">
      <c r="B35" s="4"/>
      <c r="C35" s="4"/>
      <c r="D35" s="4"/>
      <c r="E35" s="4"/>
      <c r="F35" s="4"/>
      <c r="G35" s="2"/>
      <c r="H35" s="2"/>
      <c r="I35" s="65"/>
      <c r="J35" s="4"/>
      <c r="K35" s="71"/>
      <c r="L35" s="2"/>
    </row>
    <row r="36" spans="2:12" x14ac:dyDescent="0.25">
      <c r="B36" s="4"/>
      <c r="C36" s="4"/>
      <c r="D36" s="4"/>
      <c r="E36" s="4"/>
      <c r="F36" s="4"/>
      <c r="G36" s="2"/>
      <c r="H36" s="2"/>
      <c r="I36" s="65"/>
      <c r="J36" s="4"/>
      <c r="K36" s="71"/>
      <c r="L36" s="2"/>
    </row>
    <row r="37" spans="2:12" x14ac:dyDescent="0.25">
      <c r="B37" s="4"/>
      <c r="C37" s="4"/>
      <c r="D37" s="4"/>
      <c r="E37" s="4"/>
      <c r="F37" s="4"/>
      <c r="G37" s="2"/>
      <c r="H37" s="2"/>
      <c r="I37" s="65"/>
      <c r="J37" s="4"/>
      <c r="K37" s="71"/>
      <c r="L37" s="2"/>
    </row>
    <row r="38" spans="2:12" x14ac:dyDescent="0.25">
      <c r="B38" s="4"/>
      <c r="C38" s="4"/>
      <c r="D38" s="4"/>
      <c r="E38" s="4"/>
      <c r="F38" s="4"/>
      <c r="G38" s="2"/>
      <c r="H38" s="2"/>
      <c r="I38" s="65"/>
      <c r="J38" s="4"/>
      <c r="K38" s="71"/>
      <c r="L38" s="2"/>
    </row>
    <row r="39" spans="2:12" x14ac:dyDescent="0.25">
      <c r="B39" s="4"/>
      <c r="C39" s="4"/>
      <c r="D39" s="4"/>
      <c r="E39" s="4"/>
      <c r="F39" s="4"/>
      <c r="G39" s="2"/>
      <c r="H39" s="2"/>
      <c r="I39" s="65"/>
      <c r="J39" s="4"/>
      <c r="K39" s="71"/>
      <c r="L39" s="2"/>
    </row>
    <row r="40" spans="2:12" x14ac:dyDescent="0.25">
      <c r="B40" s="4"/>
      <c r="C40" s="4"/>
      <c r="D40" s="4"/>
      <c r="E40" s="4"/>
      <c r="F40" s="4"/>
      <c r="G40" s="2"/>
      <c r="H40" s="2"/>
      <c r="I40" s="65"/>
      <c r="J40" s="4"/>
      <c r="K40" s="71"/>
      <c r="L40" s="2"/>
    </row>
    <row r="41" spans="2:12" x14ac:dyDescent="0.25">
      <c r="B41" s="4"/>
      <c r="C41" s="4"/>
      <c r="D41" s="4"/>
      <c r="E41" s="4"/>
      <c r="F41" s="4"/>
      <c r="G41" s="2"/>
      <c r="H41" s="2"/>
      <c r="I41" s="65"/>
      <c r="J41" s="4"/>
      <c r="K41" s="71"/>
      <c r="L41" s="2"/>
    </row>
    <row r="42" spans="2:12" ht="15.75" thickBot="1" x14ac:dyDescent="0.3">
      <c r="B42" s="4"/>
      <c r="C42" s="4"/>
      <c r="D42" s="4"/>
      <c r="E42" s="4"/>
      <c r="F42" s="4"/>
      <c r="G42" s="2"/>
      <c r="H42" s="2"/>
      <c r="I42" s="65"/>
      <c r="J42" s="4"/>
      <c r="K42" s="71"/>
      <c r="L42" s="2"/>
    </row>
    <row r="43" spans="2:12" ht="15.75" thickBot="1" x14ac:dyDescent="0.3">
      <c r="J43" s="49" t="s">
        <v>75</v>
      </c>
      <c r="K43" s="73">
        <f>SUM(K20:K42)</f>
        <v>28471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6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8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76" customWidth="1"/>
    <col min="2" max="2" width="22.7109375" style="76" customWidth="1"/>
    <col min="3" max="4" width="15.5703125" style="76" customWidth="1"/>
    <col min="5" max="5" width="22.140625" style="76" customWidth="1"/>
    <col min="6" max="6" width="17.85546875" style="76" customWidth="1"/>
    <col min="7" max="8" width="18.7109375" style="76" customWidth="1"/>
    <col min="9" max="9" width="24.42578125" style="76" bestFit="1" customWidth="1"/>
    <col min="10" max="10" width="19.28515625" style="76" customWidth="1"/>
    <col min="11" max="11" width="14.85546875" style="76" customWidth="1"/>
    <col min="12" max="12" width="14" style="76" customWidth="1"/>
    <col min="13" max="16384" width="9.140625" style="76"/>
  </cols>
  <sheetData>
    <row r="1" spans="2:12" x14ac:dyDescent="0.25">
      <c r="B1" s="76" t="s">
        <v>76</v>
      </c>
    </row>
    <row r="3" spans="2:12" x14ac:dyDescent="0.25">
      <c r="B3" s="76" t="s">
        <v>92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44" t="s">
        <v>111</v>
      </c>
      <c r="L7" s="44"/>
    </row>
    <row r="9" spans="2:12" x14ac:dyDescent="0.25">
      <c r="G9" s="45" t="s">
        <v>45</v>
      </c>
      <c r="H9" s="45"/>
      <c r="I9" s="45" t="s">
        <v>82</v>
      </c>
    </row>
    <row r="10" spans="2:12" x14ac:dyDescent="0.25">
      <c r="B10" s="76" t="s">
        <v>77</v>
      </c>
      <c r="G10" s="76" t="s">
        <v>46</v>
      </c>
      <c r="I10" s="76" t="s">
        <v>47</v>
      </c>
      <c r="J10" s="76" t="s">
        <v>48</v>
      </c>
    </row>
    <row r="11" spans="2:12" x14ac:dyDescent="0.25">
      <c r="G11" s="76" t="s">
        <v>49</v>
      </c>
      <c r="I11" s="76" t="s">
        <v>50</v>
      </c>
      <c r="J11" s="76" t="s">
        <v>51</v>
      </c>
    </row>
    <row r="12" spans="2:12" x14ac:dyDescent="0.25">
      <c r="G12" s="76" t="s">
        <v>52</v>
      </c>
      <c r="I12" s="76" t="s">
        <v>53</v>
      </c>
      <c r="J12" s="76" t="s">
        <v>54</v>
      </c>
    </row>
    <row r="13" spans="2:12" x14ac:dyDescent="0.25">
      <c r="G13" s="76" t="s">
        <v>55</v>
      </c>
      <c r="I13" s="76" t="s">
        <v>56</v>
      </c>
      <c r="J13" s="76" t="s">
        <v>57</v>
      </c>
    </row>
    <row r="14" spans="2:12" x14ac:dyDescent="0.25">
      <c r="G14" s="76" t="s">
        <v>58</v>
      </c>
      <c r="I14" s="76" t="s">
        <v>59</v>
      </c>
      <c r="J14" s="76" t="s">
        <v>60</v>
      </c>
    </row>
    <row r="15" spans="2:12" x14ac:dyDescent="0.25">
      <c r="G15" s="76" t="s">
        <v>61</v>
      </c>
      <c r="I15" s="76" t="s">
        <v>62</v>
      </c>
      <c r="J15" s="76" t="s">
        <v>63</v>
      </c>
    </row>
    <row r="16" spans="2:12" x14ac:dyDescent="0.25">
      <c r="G16" s="76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4"/>
      <c r="G18" s="104" t="s">
        <v>68</v>
      </c>
      <c r="H18" s="103"/>
      <c r="I18" s="47" t="s">
        <v>69</v>
      </c>
      <c r="J18" s="46" t="s">
        <v>70</v>
      </c>
      <c r="K18" s="46" t="s">
        <v>78</v>
      </c>
      <c r="L18" s="46" t="s">
        <v>79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2"/>
      <c r="J19" s="59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4" t="s">
        <v>103</v>
      </c>
      <c r="E20" s="4" t="s">
        <v>102</v>
      </c>
      <c r="F20" s="4" t="s">
        <v>106</v>
      </c>
      <c r="G20" s="4" t="s">
        <v>126</v>
      </c>
      <c r="H20" s="4" t="s">
        <v>127</v>
      </c>
      <c r="I20" s="85">
        <v>41191</v>
      </c>
      <c r="J20" s="4">
        <v>54545</v>
      </c>
      <c r="K20" s="67">
        <v>8494</v>
      </c>
      <c r="L20" s="2"/>
    </row>
    <row r="21" spans="2:12" x14ac:dyDescent="0.25">
      <c r="B21" s="4" t="s">
        <v>119</v>
      </c>
      <c r="C21" s="4" t="s">
        <v>120</v>
      </c>
      <c r="D21" s="4" t="s">
        <v>103</v>
      </c>
      <c r="E21" s="4" t="s">
        <v>102</v>
      </c>
      <c r="F21" s="4" t="s">
        <v>106</v>
      </c>
      <c r="G21" s="4" t="s">
        <v>130</v>
      </c>
      <c r="H21" s="4" t="s">
        <v>131</v>
      </c>
      <c r="I21" s="86">
        <v>41193</v>
      </c>
      <c r="J21" s="4">
        <v>97989</v>
      </c>
      <c r="K21" s="67">
        <v>5015</v>
      </c>
      <c r="L21" s="2"/>
    </row>
    <row r="22" spans="2:12" x14ac:dyDescent="0.25">
      <c r="B22" s="4" t="s">
        <v>117</v>
      </c>
      <c r="C22" s="4" t="s">
        <v>118</v>
      </c>
      <c r="D22" s="4" t="s">
        <v>103</v>
      </c>
      <c r="E22" s="4" t="s">
        <v>102</v>
      </c>
      <c r="F22" s="4" t="s">
        <v>106</v>
      </c>
      <c r="G22" s="4" t="s">
        <v>132</v>
      </c>
      <c r="H22" s="4" t="s">
        <v>133</v>
      </c>
      <c r="I22" s="86">
        <v>41194</v>
      </c>
      <c r="J22" s="4">
        <v>19478</v>
      </c>
      <c r="K22" s="67">
        <v>3503</v>
      </c>
      <c r="L22" s="2"/>
    </row>
    <row r="23" spans="2:12" x14ac:dyDescent="0.25">
      <c r="B23" s="4" t="s">
        <v>119</v>
      </c>
      <c r="C23" s="4" t="s">
        <v>120</v>
      </c>
      <c r="D23" s="4" t="s">
        <v>103</v>
      </c>
      <c r="E23" s="4" t="s">
        <v>102</v>
      </c>
      <c r="F23" s="4" t="s">
        <v>106</v>
      </c>
      <c r="G23" s="4" t="s">
        <v>134</v>
      </c>
      <c r="H23" s="4" t="s">
        <v>135</v>
      </c>
      <c r="I23" s="86">
        <v>41194</v>
      </c>
      <c r="J23" s="4">
        <v>87878</v>
      </c>
      <c r="K23" s="67">
        <v>6534</v>
      </c>
      <c r="L23" s="2"/>
    </row>
    <row r="24" spans="2:12" x14ac:dyDescent="0.25">
      <c r="B24" s="4" t="s">
        <v>117</v>
      </c>
      <c r="C24" s="4" t="s">
        <v>118</v>
      </c>
      <c r="D24" s="4" t="s">
        <v>103</v>
      </c>
      <c r="E24" s="4" t="s">
        <v>102</v>
      </c>
      <c r="F24" s="4" t="s">
        <v>106</v>
      </c>
      <c r="G24" s="4" t="s">
        <v>128</v>
      </c>
      <c r="H24" s="4" t="s">
        <v>129</v>
      </c>
      <c r="I24" s="86">
        <v>41195</v>
      </c>
      <c r="J24" s="4">
        <v>87487</v>
      </c>
      <c r="K24" s="67">
        <v>2014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65"/>
      <c r="J25" s="4"/>
      <c r="K25" s="67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65"/>
      <c r="J26" s="4"/>
      <c r="K26" s="67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65"/>
      <c r="J27" s="4"/>
      <c r="K27" s="67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65"/>
      <c r="J28" s="4"/>
      <c r="K28" s="67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65"/>
      <c r="J29" s="4"/>
      <c r="K29" s="67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65"/>
      <c r="J30" s="4"/>
      <c r="K30" s="67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65"/>
      <c r="J31" s="4"/>
      <c r="K31" s="67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65"/>
      <c r="J32" s="4"/>
      <c r="K32" s="67"/>
      <c r="L32" s="2"/>
    </row>
    <row r="33" spans="2:12" x14ac:dyDescent="0.25">
      <c r="B33" s="4"/>
      <c r="C33" s="4"/>
      <c r="D33" s="4"/>
      <c r="E33" s="4"/>
      <c r="F33" s="4"/>
      <c r="G33" s="4"/>
      <c r="H33" s="9"/>
      <c r="I33" s="65"/>
      <c r="J33" s="4"/>
      <c r="K33" s="67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65"/>
      <c r="J34" s="4"/>
      <c r="K34" s="67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65"/>
      <c r="J35" s="4"/>
      <c r="K35" s="67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65"/>
      <c r="J36" s="4"/>
      <c r="K36" s="67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65"/>
      <c r="J37" s="4"/>
      <c r="K37" s="67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65"/>
      <c r="J38" s="4"/>
      <c r="K38" s="67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65"/>
      <c r="J39" s="4"/>
      <c r="K39" s="67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65"/>
      <c r="J40" s="4"/>
      <c r="K40" s="67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65"/>
      <c r="J41" s="4"/>
      <c r="K41" s="67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65"/>
      <c r="J42" s="4"/>
      <c r="K42" s="67"/>
      <c r="L42" s="2"/>
    </row>
    <row r="43" spans="2:12" ht="15.75" thickBot="1" x14ac:dyDescent="0.3">
      <c r="J43" s="49" t="s">
        <v>75</v>
      </c>
      <c r="K43" s="68">
        <f>SUM(K20:K42)</f>
        <v>25560</v>
      </c>
      <c r="L43" s="50"/>
    </row>
    <row r="44" spans="2:12" x14ac:dyDescent="0.25">
      <c r="K44" s="74"/>
    </row>
    <row r="45" spans="2:12" x14ac:dyDescent="0.25">
      <c r="K45" s="74"/>
    </row>
    <row r="46" spans="2:12" x14ac:dyDescent="0.25">
      <c r="K46" s="74"/>
    </row>
    <row r="47" spans="2:12" x14ac:dyDescent="0.25">
      <c r="K47" s="74"/>
    </row>
    <row r="48" spans="2:12" x14ac:dyDescent="0.25">
      <c r="K48" s="74"/>
    </row>
  </sheetData>
  <mergeCells count="3">
    <mergeCell ref="B18:C18"/>
    <mergeCell ref="E18:F18"/>
    <mergeCell ref="G18:H18"/>
  </mergeCells>
  <pageMargins left="0.25" right="0.25" top="0.75" bottom="0.75" header="0.3" footer="0.3"/>
  <pageSetup scale="6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5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customWidth="1"/>
    <col min="2" max="2" width="24.140625" customWidth="1"/>
    <col min="3" max="4" width="15.5703125" customWidth="1"/>
    <col min="5" max="5" width="22.140625" customWidth="1"/>
    <col min="6" max="6" width="17.85546875" customWidth="1"/>
    <col min="7" max="8" width="18.7109375" customWidth="1"/>
    <col min="9" max="9" width="24.42578125" bestFit="1" customWidth="1"/>
    <col min="10" max="10" width="19.28515625" customWidth="1"/>
    <col min="11" max="11" width="14.85546875" customWidth="1"/>
    <col min="12" max="12" width="14" customWidth="1"/>
  </cols>
  <sheetData>
    <row r="1" spans="2:12" x14ac:dyDescent="0.25">
      <c r="B1" t="s">
        <v>76</v>
      </c>
    </row>
    <row r="3" spans="2:12" x14ac:dyDescent="0.25">
      <c r="B3" t="s">
        <v>92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44" t="s">
        <v>112</v>
      </c>
      <c r="L7" s="44"/>
    </row>
    <row r="9" spans="2:12" x14ac:dyDescent="0.25">
      <c r="G9" s="45" t="s">
        <v>45</v>
      </c>
      <c r="H9" s="45"/>
      <c r="I9" s="45" t="s">
        <v>82</v>
      </c>
    </row>
    <row r="10" spans="2:12" x14ac:dyDescent="0.25">
      <c r="B10" t="s">
        <v>77</v>
      </c>
      <c r="G10" t="s">
        <v>46</v>
      </c>
      <c r="I10" t="s">
        <v>47</v>
      </c>
      <c r="J10" t="s">
        <v>48</v>
      </c>
    </row>
    <row r="11" spans="2:12" x14ac:dyDescent="0.25">
      <c r="G11" t="s">
        <v>49</v>
      </c>
      <c r="I11" t="s">
        <v>50</v>
      </c>
      <c r="J11" t="s">
        <v>51</v>
      </c>
    </row>
    <row r="12" spans="2:12" x14ac:dyDescent="0.25">
      <c r="G12" t="s">
        <v>52</v>
      </c>
      <c r="I12" t="s">
        <v>53</v>
      </c>
      <c r="J12" t="s">
        <v>54</v>
      </c>
    </row>
    <row r="13" spans="2:12" x14ac:dyDescent="0.25">
      <c r="G13" t="s">
        <v>55</v>
      </c>
      <c r="I13" t="s">
        <v>56</v>
      </c>
      <c r="J13" t="s">
        <v>57</v>
      </c>
    </row>
    <row r="14" spans="2:12" x14ac:dyDescent="0.25">
      <c r="G14" t="s">
        <v>58</v>
      </c>
      <c r="I14" t="s">
        <v>59</v>
      </c>
      <c r="J14" t="s">
        <v>60</v>
      </c>
    </row>
    <row r="15" spans="2:12" x14ac:dyDescent="0.25">
      <c r="G15" t="s">
        <v>61</v>
      </c>
      <c r="I15" t="s">
        <v>62</v>
      </c>
      <c r="J15" t="s">
        <v>63</v>
      </c>
    </row>
    <row r="16" spans="2:12" x14ac:dyDescent="0.25">
      <c r="G16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4"/>
      <c r="G18" s="104" t="s">
        <v>68</v>
      </c>
      <c r="H18" s="103"/>
      <c r="I18" s="47" t="s">
        <v>69</v>
      </c>
      <c r="J18" s="46" t="s">
        <v>70</v>
      </c>
      <c r="K18" s="46" t="s">
        <v>78</v>
      </c>
      <c r="L18" s="46" t="s">
        <v>79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43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4" t="s">
        <v>101</v>
      </c>
      <c r="E20" s="4" t="s">
        <v>102</v>
      </c>
      <c r="F20" s="4" t="s">
        <v>106</v>
      </c>
      <c r="G20" s="4" t="s">
        <v>126</v>
      </c>
      <c r="H20" s="4" t="s">
        <v>127</v>
      </c>
      <c r="I20" s="85">
        <v>41213</v>
      </c>
      <c r="J20" s="4">
        <v>895</v>
      </c>
      <c r="K20" s="71">
        <v>2012</v>
      </c>
      <c r="L20" s="4"/>
    </row>
    <row r="21" spans="2:12" x14ac:dyDescent="0.25">
      <c r="B21" s="4" t="s">
        <v>119</v>
      </c>
      <c r="C21" s="4" t="s">
        <v>120</v>
      </c>
      <c r="D21" s="4" t="s">
        <v>101</v>
      </c>
      <c r="E21" s="4" t="s">
        <v>102</v>
      </c>
      <c r="F21" s="4" t="s">
        <v>106</v>
      </c>
      <c r="G21" s="4" t="s">
        <v>130</v>
      </c>
      <c r="H21" s="4" t="s">
        <v>131</v>
      </c>
      <c r="I21" s="86">
        <v>41184</v>
      </c>
      <c r="J21" s="4">
        <v>997</v>
      </c>
      <c r="K21" s="71">
        <v>4646</v>
      </c>
      <c r="L21" s="4"/>
    </row>
    <row r="22" spans="2:12" x14ac:dyDescent="0.25">
      <c r="B22" s="4" t="s">
        <v>117</v>
      </c>
      <c r="C22" s="4" t="s">
        <v>118</v>
      </c>
      <c r="D22" s="4" t="s">
        <v>101</v>
      </c>
      <c r="E22" s="4" t="s">
        <v>102</v>
      </c>
      <c r="F22" s="4" t="s">
        <v>105</v>
      </c>
      <c r="G22" s="4" t="s">
        <v>132</v>
      </c>
      <c r="H22" s="4" t="s">
        <v>133</v>
      </c>
      <c r="I22" s="86">
        <v>41184</v>
      </c>
      <c r="J22" s="4">
        <v>5949</v>
      </c>
      <c r="K22" s="71">
        <v>9898</v>
      </c>
      <c r="L22" s="4"/>
    </row>
    <row r="23" spans="2:12" x14ac:dyDescent="0.25">
      <c r="B23" s="4" t="s">
        <v>119</v>
      </c>
      <c r="C23" s="4" t="s">
        <v>120</v>
      </c>
      <c r="D23" s="4" t="s">
        <v>101</v>
      </c>
      <c r="E23" s="4" t="s">
        <v>102</v>
      </c>
      <c r="F23" s="4" t="s">
        <v>105</v>
      </c>
      <c r="G23" s="4" t="s">
        <v>134</v>
      </c>
      <c r="H23" s="4" t="s">
        <v>135</v>
      </c>
      <c r="I23" s="86">
        <v>41185</v>
      </c>
      <c r="J23" s="4">
        <v>258</v>
      </c>
      <c r="K23" s="71">
        <v>6592</v>
      </c>
      <c r="L23" s="4"/>
    </row>
    <row r="24" spans="2:12" x14ac:dyDescent="0.25">
      <c r="B24" s="4" t="s">
        <v>117</v>
      </c>
      <c r="C24" s="4" t="s">
        <v>118</v>
      </c>
      <c r="D24" s="4" t="s">
        <v>108</v>
      </c>
      <c r="E24" s="4" t="s">
        <v>102</v>
      </c>
      <c r="F24" s="4" t="s">
        <v>107</v>
      </c>
      <c r="G24" s="4" t="s">
        <v>128</v>
      </c>
      <c r="H24" s="4" t="s">
        <v>129</v>
      </c>
      <c r="I24" s="86">
        <v>41186</v>
      </c>
      <c r="J24" s="4">
        <v>268</v>
      </c>
      <c r="K24" s="71">
        <v>6549</v>
      </c>
      <c r="L24" s="4"/>
    </row>
    <row r="25" spans="2:12" x14ac:dyDescent="0.25">
      <c r="B25" s="4"/>
      <c r="C25" s="4"/>
      <c r="D25" s="4"/>
      <c r="E25" s="4"/>
      <c r="F25" s="4"/>
      <c r="G25" s="4"/>
      <c r="H25" s="4"/>
      <c r="I25" s="65"/>
      <c r="J25" s="4"/>
      <c r="K25" s="71"/>
      <c r="L25" s="4"/>
    </row>
    <row r="26" spans="2:12" x14ac:dyDescent="0.25">
      <c r="B26" s="4"/>
      <c r="C26" s="4"/>
      <c r="D26" s="4"/>
      <c r="E26" s="4"/>
      <c r="F26" s="4"/>
      <c r="G26" s="4"/>
      <c r="H26" s="4"/>
      <c r="I26" s="65"/>
      <c r="J26" s="4"/>
      <c r="K26" s="71"/>
      <c r="L26" s="4"/>
    </row>
    <row r="27" spans="2:12" x14ac:dyDescent="0.25">
      <c r="B27" s="4"/>
      <c r="C27" s="4"/>
      <c r="D27" s="4"/>
      <c r="E27" s="4"/>
      <c r="F27" s="4"/>
      <c r="G27" s="4"/>
      <c r="H27" s="4"/>
      <c r="I27" s="65"/>
      <c r="J27" s="4"/>
      <c r="K27" s="71"/>
      <c r="L27" s="4"/>
    </row>
    <row r="28" spans="2:12" x14ac:dyDescent="0.25">
      <c r="B28" s="4"/>
      <c r="C28" s="4"/>
      <c r="D28" s="4"/>
      <c r="E28" s="4"/>
      <c r="F28" s="4"/>
      <c r="G28" s="4"/>
      <c r="H28" s="4"/>
      <c r="I28" s="65"/>
      <c r="J28" s="4"/>
      <c r="K28" s="71"/>
      <c r="L28" s="4"/>
    </row>
    <row r="29" spans="2:12" x14ac:dyDescent="0.25">
      <c r="B29" s="4"/>
      <c r="C29" s="4"/>
      <c r="D29" s="4"/>
      <c r="E29" s="4"/>
      <c r="F29" s="4"/>
      <c r="G29" s="4"/>
      <c r="H29" s="4"/>
      <c r="I29" s="65"/>
      <c r="J29" s="4"/>
      <c r="K29" s="71"/>
      <c r="L29" s="4"/>
    </row>
    <row r="30" spans="2:12" x14ac:dyDescent="0.25">
      <c r="B30" s="4"/>
      <c r="C30" s="4"/>
      <c r="D30" s="4"/>
      <c r="E30" s="4"/>
      <c r="F30" s="4"/>
      <c r="G30" s="9"/>
      <c r="H30" s="4"/>
      <c r="I30" s="65"/>
      <c r="J30" s="4"/>
      <c r="K30" s="71"/>
      <c r="L30" s="4"/>
    </row>
    <row r="31" spans="2:12" x14ac:dyDescent="0.25">
      <c r="B31" s="4"/>
      <c r="C31" s="4"/>
      <c r="D31" s="4"/>
      <c r="E31" s="4"/>
      <c r="F31" s="4"/>
      <c r="G31" s="4"/>
      <c r="H31" s="4"/>
      <c r="I31" s="65"/>
      <c r="J31" s="4"/>
      <c r="K31" s="71"/>
      <c r="L31" s="4"/>
    </row>
    <row r="32" spans="2:12" x14ac:dyDescent="0.25">
      <c r="B32" s="4"/>
      <c r="C32" s="4"/>
      <c r="D32" s="4"/>
      <c r="E32" s="4"/>
      <c r="F32" s="4"/>
      <c r="G32" s="4"/>
      <c r="H32" s="4"/>
      <c r="I32" s="65"/>
      <c r="J32" s="4"/>
      <c r="K32" s="71"/>
      <c r="L32" s="4"/>
    </row>
    <row r="33" spans="2:12" x14ac:dyDescent="0.25">
      <c r="B33" s="4"/>
      <c r="C33" s="9"/>
      <c r="D33" s="4"/>
      <c r="E33" s="4"/>
      <c r="F33" s="4"/>
      <c r="G33" s="4"/>
      <c r="H33" s="4"/>
      <c r="I33" s="65"/>
      <c r="J33" s="4"/>
      <c r="K33" s="71"/>
      <c r="L33" s="4"/>
    </row>
    <row r="34" spans="2:12" x14ac:dyDescent="0.25">
      <c r="B34" s="4"/>
      <c r="C34" s="4"/>
      <c r="D34" s="4"/>
      <c r="E34" s="4"/>
      <c r="F34" s="4"/>
      <c r="G34" s="4"/>
      <c r="H34" s="4"/>
      <c r="I34" s="65"/>
      <c r="J34" s="4"/>
      <c r="K34" s="71"/>
      <c r="L34" s="4"/>
    </row>
    <row r="35" spans="2:12" x14ac:dyDescent="0.25">
      <c r="B35" s="4"/>
      <c r="C35" s="4"/>
      <c r="D35" s="4"/>
      <c r="E35" s="4"/>
      <c r="F35" s="4"/>
      <c r="G35" s="4"/>
      <c r="H35" s="4"/>
      <c r="I35" s="65"/>
      <c r="J35" s="4"/>
      <c r="K35" s="71"/>
      <c r="L35" s="4"/>
    </row>
    <row r="36" spans="2:12" x14ac:dyDescent="0.25">
      <c r="B36" s="4"/>
      <c r="C36" s="4"/>
      <c r="D36" s="4"/>
      <c r="E36" s="4"/>
      <c r="F36" s="4"/>
      <c r="G36" s="4"/>
      <c r="H36" s="4"/>
      <c r="I36" s="65"/>
      <c r="J36" s="4"/>
      <c r="K36" s="71"/>
      <c r="L36" s="4"/>
    </row>
    <row r="37" spans="2:12" x14ac:dyDescent="0.25">
      <c r="B37" s="4"/>
      <c r="C37" s="4"/>
      <c r="D37" s="4"/>
      <c r="E37" s="4"/>
      <c r="F37" s="4"/>
      <c r="G37" s="4"/>
      <c r="H37" s="4"/>
      <c r="I37" s="65"/>
      <c r="J37" s="4"/>
      <c r="K37" s="71"/>
      <c r="L37" s="4"/>
    </row>
    <row r="38" spans="2:12" x14ac:dyDescent="0.25">
      <c r="B38" s="4"/>
      <c r="C38" s="4"/>
      <c r="D38" s="4"/>
      <c r="E38" s="4"/>
      <c r="F38" s="4"/>
      <c r="G38" s="4"/>
      <c r="H38" s="4"/>
      <c r="I38" s="65"/>
      <c r="J38" s="4"/>
      <c r="K38" s="71"/>
      <c r="L38" s="4"/>
    </row>
    <row r="39" spans="2:12" x14ac:dyDescent="0.25">
      <c r="B39" s="4"/>
      <c r="C39" s="4"/>
      <c r="D39" s="4"/>
      <c r="E39" s="4"/>
      <c r="F39" s="4"/>
      <c r="G39" s="4"/>
      <c r="H39" s="4"/>
      <c r="I39" s="65"/>
      <c r="J39" s="4"/>
      <c r="K39" s="71"/>
      <c r="L39" s="4"/>
    </row>
    <row r="40" spans="2:12" x14ac:dyDescent="0.25">
      <c r="B40" s="4"/>
      <c r="C40" s="4"/>
      <c r="D40" s="4"/>
      <c r="E40" s="4"/>
      <c r="F40" s="4"/>
      <c r="G40" s="4"/>
      <c r="H40" s="4"/>
      <c r="I40" s="65"/>
      <c r="J40" s="4"/>
      <c r="K40" s="71"/>
      <c r="L40" s="4"/>
    </row>
    <row r="41" spans="2:12" x14ac:dyDescent="0.25">
      <c r="B41" s="4"/>
      <c r="C41" s="4"/>
      <c r="D41" s="4"/>
      <c r="E41" s="4"/>
      <c r="F41" s="4"/>
      <c r="G41" s="4"/>
      <c r="H41" s="4"/>
      <c r="I41" s="65"/>
      <c r="J41" s="4"/>
      <c r="K41" s="71"/>
      <c r="L41" s="4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65"/>
      <c r="J42" s="4"/>
      <c r="K42" s="71"/>
      <c r="L42" s="4"/>
    </row>
    <row r="43" spans="2:12" ht="15.75" thickBot="1" x14ac:dyDescent="0.3">
      <c r="B43" s="76"/>
      <c r="C43" s="76"/>
      <c r="J43" s="49" t="s">
        <v>75</v>
      </c>
      <c r="K43" s="73">
        <f>SUM(K20:K42)</f>
        <v>29697</v>
      </c>
      <c r="L43" s="50"/>
    </row>
    <row r="44" spans="2:12" x14ac:dyDescent="0.25">
      <c r="B44" s="76"/>
      <c r="C44" s="76"/>
    </row>
    <row r="45" spans="2:12" x14ac:dyDescent="0.25">
      <c r="B45" s="76"/>
      <c r="C45" s="76"/>
    </row>
  </sheetData>
  <mergeCells count="3">
    <mergeCell ref="B18:C18"/>
    <mergeCell ref="E18:F18"/>
    <mergeCell ref="G18:H18"/>
  </mergeCells>
  <pageMargins left="0.25" right="0.25" top="0.75" bottom="0.75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3" customWidth="1"/>
    <col min="2" max="2" width="20.140625" style="1" customWidth="1"/>
    <col min="3" max="4" width="15.5703125" style="1" customWidth="1"/>
    <col min="5" max="5" width="22.140625" customWidth="1"/>
    <col min="6" max="7" width="17.85546875" customWidth="1"/>
    <col min="8" max="9" width="18.7109375" customWidth="1"/>
    <col min="10" max="10" width="24.42578125" bestFit="1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s="91" t="s">
        <v>44</v>
      </c>
    </row>
    <row r="3" spans="2:13" x14ac:dyDescent="0.25">
      <c r="B3" s="1" t="s">
        <v>93</v>
      </c>
    </row>
    <row r="7" spans="2:13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4" t="s">
        <v>116</v>
      </c>
      <c r="L7" s="89"/>
      <c r="M7" s="55"/>
    </row>
    <row r="9" spans="2:13" x14ac:dyDescent="0.25">
      <c r="H9" s="45" t="s">
        <v>45</v>
      </c>
      <c r="I9" s="45"/>
      <c r="J9" s="45" t="s">
        <v>82</v>
      </c>
    </row>
    <row r="10" spans="2:13" x14ac:dyDescent="0.25">
      <c r="B10" s="1" t="s">
        <v>94</v>
      </c>
      <c r="H10" t="s">
        <v>46</v>
      </c>
      <c r="J10" t="s">
        <v>47</v>
      </c>
      <c r="K10" t="s">
        <v>48</v>
      </c>
    </row>
    <row r="11" spans="2:13" x14ac:dyDescent="0.25">
      <c r="H11" t="s">
        <v>49</v>
      </c>
      <c r="J11" t="s">
        <v>50</v>
      </c>
      <c r="K11" t="s">
        <v>51</v>
      </c>
    </row>
    <row r="12" spans="2:13" x14ac:dyDescent="0.25">
      <c r="H12" t="s">
        <v>52</v>
      </c>
      <c r="J12" t="s">
        <v>53</v>
      </c>
      <c r="K12" t="s">
        <v>54</v>
      </c>
    </row>
    <row r="13" spans="2:13" x14ac:dyDescent="0.25">
      <c r="H13" t="s">
        <v>55</v>
      </c>
      <c r="J13" t="s">
        <v>56</v>
      </c>
      <c r="K13" t="s">
        <v>57</v>
      </c>
    </row>
    <row r="14" spans="2:13" x14ac:dyDescent="0.25">
      <c r="H14" t="s">
        <v>58</v>
      </c>
      <c r="J14" t="s">
        <v>59</v>
      </c>
      <c r="K14" t="s">
        <v>60</v>
      </c>
    </row>
    <row r="15" spans="2:13" x14ac:dyDescent="0.25">
      <c r="H15" t="s">
        <v>61</v>
      </c>
      <c r="J15" t="s">
        <v>62</v>
      </c>
      <c r="K15" t="s">
        <v>63</v>
      </c>
    </row>
    <row r="16" spans="2:13" x14ac:dyDescent="0.25">
      <c r="H16" t="s">
        <v>64</v>
      </c>
    </row>
    <row r="18" spans="2:13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46" t="s">
        <v>81</v>
      </c>
      <c r="H18" s="102" t="s">
        <v>68</v>
      </c>
      <c r="I18" s="103"/>
      <c r="J18" s="47" t="s">
        <v>69</v>
      </c>
      <c r="K18" s="46" t="s">
        <v>70</v>
      </c>
      <c r="L18" s="46" t="s">
        <v>78</v>
      </c>
      <c r="M18" s="46" t="s">
        <v>79</v>
      </c>
    </row>
    <row r="19" spans="2:13" x14ac:dyDescent="0.25">
      <c r="B19" s="4" t="s">
        <v>71</v>
      </c>
      <c r="C19" s="48" t="s">
        <v>32</v>
      </c>
      <c r="D19" s="9"/>
      <c r="E19" s="4" t="s">
        <v>72</v>
      </c>
      <c r="F19" s="4" t="s">
        <v>73</v>
      </c>
      <c r="G19" s="9"/>
      <c r="H19" s="4" t="s">
        <v>71</v>
      </c>
      <c r="I19" s="48" t="s">
        <v>32</v>
      </c>
      <c r="J19" s="9"/>
      <c r="K19" s="56" t="s">
        <v>74</v>
      </c>
      <c r="L19" s="5"/>
      <c r="M19" s="5"/>
    </row>
    <row r="20" spans="2:13" x14ac:dyDescent="0.25">
      <c r="B20" s="4" t="s">
        <v>117</v>
      </c>
      <c r="C20" s="4" t="s">
        <v>118</v>
      </c>
      <c r="D20" s="4" t="s">
        <v>101</v>
      </c>
      <c r="E20" s="4" t="s">
        <v>102</v>
      </c>
      <c r="F20" s="4" t="s">
        <v>104</v>
      </c>
      <c r="G20" s="4" t="s">
        <v>121</v>
      </c>
      <c r="H20" s="4" t="s">
        <v>126</v>
      </c>
      <c r="I20" s="4" t="s">
        <v>127</v>
      </c>
      <c r="J20" s="85">
        <v>41213</v>
      </c>
      <c r="K20" s="4">
        <v>20122</v>
      </c>
      <c r="L20" s="67">
        <v>26529</v>
      </c>
      <c r="M20" s="2"/>
    </row>
    <row r="21" spans="2:13" x14ac:dyDescent="0.25">
      <c r="B21" s="4" t="s">
        <v>119</v>
      </c>
      <c r="C21" s="4" t="s">
        <v>120</v>
      </c>
      <c r="D21" s="4" t="s">
        <v>101</v>
      </c>
      <c r="E21" s="4" t="s">
        <v>102</v>
      </c>
      <c r="F21" s="4" t="s">
        <v>104</v>
      </c>
      <c r="G21" s="4" t="s">
        <v>122</v>
      </c>
      <c r="H21" s="4" t="s">
        <v>130</v>
      </c>
      <c r="I21" s="4" t="s">
        <v>131</v>
      </c>
      <c r="J21" s="86">
        <v>41184</v>
      </c>
      <c r="K21" s="4">
        <v>46456</v>
      </c>
      <c r="L21" s="67">
        <v>8642</v>
      </c>
      <c r="M21" s="2"/>
    </row>
    <row r="22" spans="2:13" x14ac:dyDescent="0.25">
      <c r="B22" s="4" t="s">
        <v>117</v>
      </c>
      <c r="C22" s="4" t="s">
        <v>118</v>
      </c>
      <c r="D22" s="4" t="s">
        <v>103</v>
      </c>
      <c r="E22" s="4" t="s">
        <v>102</v>
      </c>
      <c r="F22" s="4" t="s">
        <v>106</v>
      </c>
      <c r="G22" s="4" t="s">
        <v>123</v>
      </c>
      <c r="H22" s="4" t="s">
        <v>132</v>
      </c>
      <c r="I22" s="4" t="s">
        <v>133</v>
      </c>
      <c r="J22" s="86">
        <v>41194</v>
      </c>
      <c r="K22" s="4">
        <v>87878</v>
      </c>
      <c r="L22" s="67">
        <v>1974</v>
      </c>
      <c r="M22" s="2"/>
    </row>
    <row r="23" spans="2:13" x14ac:dyDescent="0.25">
      <c r="B23" s="4" t="s">
        <v>119</v>
      </c>
      <c r="C23" s="4" t="s">
        <v>120</v>
      </c>
      <c r="D23" s="4" t="s">
        <v>103</v>
      </c>
      <c r="E23" s="4" t="s">
        <v>102</v>
      </c>
      <c r="F23" s="4" t="s">
        <v>106</v>
      </c>
      <c r="G23" s="4" t="s">
        <v>124</v>
      </c>
      <c r="H23" s="4" t="s">
        <v>134</v>
      </c>
      <c r="I23" s="4" t="s">
        <v>135</v>
      </c>
      <c r="J23" s="86">
        <v>41195</v>
      </c>
      <c r="K23" s="4">
        <v>87487</v>
      </c>
      <c r="L23" s="67">
        <v>7502</v>
      </c>
      <c r="M23" s="2"/>
    </row>
    <row r="24" spans="2:13" x14ac:dyDescent="0.25">
      <c r="B24" s="4" t="s">
        <v>117</v>
      </c>
      <c r="C24" s="4" t="s">
        <v>118</v>
      </c>
      <c r="D24" s="4" t="s">
        <v>103</v>
      </c>
      <c r="E24" s="4" t="s">
        <v>102</v>
      </c>
      <c r="F24" s="4" t="s">
        <v>106</v>
      </c>
      <c r="G24" s="4" t="s">
        <v>125</v>
      </c>
      <c r="H24" s="4" t="s">
        <v>128</v>
      </c>
      <c r="I24" s="4" t="s">
        <v>129</v>
      </c>
      <c r="J24" s="86">
        <v>41199</v>
      </c>
      <c r="K24" s="4">
        <v>57878</v>
      </c>
      <c r="L24" s="67">
        <v>4242</v>
      </c>
      <c r="M24" s="2"/>
    </row>
    <row r="25" spans="2:13" x14ac:dyDescent="0.25">
      <c r="B25" s="9"/>
      <c r="C25" s="4"/>
      <c r="D25" s="4"/>
      <c r="E25" s="4"/>
      <c r="F25" s="4"/>
      <c r="G25" s="4"/>
      <c r="H25" s="4"/>
      <c r="I25" s="4"/>
      <c r="J25" s="65"/>
      <c r="K25" s="4"/>
      <c r="L25" s="67"/>
      <c r="M25" s="2"/>
    </row>
    <row r="26" spans="2:13" x14ac:dyDescent="0.25">
      <c r="B26" s="9"/>
      <c r="C26" s="4"/>
      <c r="D26" s="4"/>
      <c r="E26" s="4"/>
      <c r="F26" s="4"/>
      <c r="G26" s="4"/>
      <c r="H26" s="4"/>
      <c r="I26" s="4"/>
      <c r="J26" s="65"/>
      <c r="K26" s="4"/>
      <c r="L26" s="67"/>
      <c r="M26" s="2"/>
    </row>
    <row r="27" spans="2:13" x14ac:dyDescent="0.25">
      <c r="B27" s="9"/>
      <c r="C27" s="4"/>
      <c r="D27" s="4"/>
      <c r="E27" s="4"/>
      <c r="F27" s="4"/>
      <c r="G27" s="4"/>
      <c r="H27" s="4"/>
      <c r="I27" s="4"/>
      <c r="J27" s="65"/>
      <c r="K27" s="4"/>
      <c r="L27" s="67"/>
      <c r="M27" s="2"/>
    </row>
    <row r="28" spans="2:13" x14ac:dyDescent="0.25">
      <c r="B28" s="9"/>
      <c r="C28" s="4"/>
      <c r="D28" s="4"/>
      <c r="E28" s="4"/>
      <c r="F28" s="4"/>
      <c r="G28" s="4"/>
      <c r="H28" s="4"/>
      <c r="I28" s="4"/>
      <c r="J28" s="65"/>
      <c r="K28" s="4"/>
      <c r="L28" s="67"/>
      <c r="M28" s="2"/>
    </row>
    <row r="29" spans="2:13" x14ac:dyDescent="0.25">
      <c r="B29" s="9"/>
      <c r="C29" s="4"/>
      <c r="D29" s="4"/>
      <c r="E29" s="4"/>
      <c r="F29" s="4"/>
      <c r="G29" s="4"/>
      <c r="H29" s="4"/>
      <c r="I29" s="4"/>
      <c r="J29" s="65"/>
      <c r="K29" s="4"/>
      <c r="L29" s="67"/>
      <c r="M29" s="2"/>
    </row>
    <row r="30" spans="2:13" x14ac:dyDescent="0.25">
      <c r="B30" s="9"/>
      <c r="C30" s="4"/>
      <c r="D30" s="4"/>
      <c r="E30" s="4"/>
      <c r="F30" s="4"/>
      <c r="G30" s="4"/>
      <c r="H30" s="4"/>
      <c r="I30" s="4"/>
      <c r="J30" s="65"/>
      <c r="K30" s="4"/>
      <c r="L30" s="67"/>
      <c r="M30" s="2"/>
    </row>
    <row r="31" spans="2:13" x14ac:dyDescent="0.25">
      <c r="B31" s="9"/>
      <c r="C31" s="4"/>
      <c r="D31" s="4"/>
      <c r="E31" s="4"/>
      <c r="F31" s="4"/>
      <c r="G31" s="4"/>
      <c r="H31" s="4"/>
      <c r="I31" s="4"/>
      <c r="J31" s="65"/>
      <c r="K31" s="4"/>
      <c r="L31" s="67"/>
      <c r="M31" s="2"/>
    </row>
    <row r="32" spans="2:13" x14ac:dyDescent="0.25">
      <c r="B32" s="9"/>
      <c r="C32" s="4"/>
      <c r="D32" s="4"/>
      <c r="E32" s="4"/>
      <c r="F32" s="4"/>
      <c r="G32" s="4"/>
      <c r="H32" s="4"/>
      <c r="I32" s="4"/>
      <c r="J32" s="65"/>
      <c r="K32" s="4"/>
      <c r="L32" s="67"/>
      <c r="M32" s="2"/>
    </row>
    <row r="33" spans="2:13" x14ac:dyDescent="0.25">
      <c r="B33" s="4"/>
      <c r="C33" s="4"/>
      <c r="D33" s="4"/>
      <c r="E33" s="4"/>
      <c r="F33" s="4"/>
      <c r="G33" s="4"/>
      <c r="H33" s="4"/>
      <c r="I33" s="4"/>
      <c r="J33" s="65"/>
      <c r="K33" s="4"/>
      <c r="L33" s="67"/>
      <c r="M33" s="2"/>
    </row>
    <row r="34" spans="2:13" x14ac:dyDescent="0.25">
      <c r="B34" s="4"/>
      <c r="C34" s="4"/>
      <c r="D34" s="4"/>
      <c r="E34" s="4"/>
      <c r="F34" s="4"/>
      <c r="G34" s="4"/>
      <c r="H34" s="4"/>
      <c r="I34" s="4"/>
      <c r="J34" s="65"/>
      <c r="K34" s="4"/>
      <c r="L34" s="67"/>
      <c r="M34" s="2"/>
    </row>
    <row r="35" spans="2:13" x14ac:dyDescent="0.25">
      <c r="B35" s="4"/>
      <c r="C35" s="4"/>
      <c r="D35" s="4"/>
      <c r="E35" s="4"/>
      <c r="F35" s="4"/>
      <c r="G35" s="4"/>
      <c r="H35" s="4"/>
      <c r="I35" s="4"/>
      <c r="J35" s="65"/>
      <c r="K35" s="4"/>
      <c r="L35" s="67"/>
      <c r="M35" s="2"/>
    </row>
    <row r="36" spans="2:13" x14ac:dyDescent="0.25">
      <c r="B36" s="4"/>
      <c r="C36" s="4"/>
      <c r="D36" s="4"/>
      <c r="E36" s="4"/>
      <c r="F36" s="4"/>
      <c r="G36" s="4"/>
      <c r="H36" s="4"/>
      <c r="I36" s="4"/>
      <c r="J36" s="65"/>
      <c r="K36" s="4"/>
      <c r="L36" s="67"/>
      <c r="M36" s="2"/>
    </row>
    <row r="37" spans="2:13" x14ac:dyDescent="0.25">
      <c r="B37" s="4"/>
      <c r="C37" s="4"/>
      <c r="D37" s="4"/>
      <c r="E37" s="4"/>
      <c r="F37" s="4"/>
      <c r="G37" s="4"/>
      <c r="H37" s="4"/>
      <c r="I37" s="4"/>
      <c r="J37" s="65"/>
      <c r="K37" s="4"/>
      <c r="L37" s="67"/>
      <c r="M37" s="2"/>
    </row>
    <row r="38" spans="2:13" x14ac:dyDescent="0.25">
      <c r="B38" s="4"/>
      <c r="C38" s="4"/>
      <c r="D38" s="4"/>
      <c r="E38" s="4"/>
      <c r="F38" s="4"/>
      <c r="G38" s="4"/>
      <c r="H38" s="4"/>
      <c r="I38" s="4"/>
      <c r="J38" s="65"/>
      <c r="K38" s="4"/>
      <c r="L38" s="67"/>
      <c r="M38" s="2"/>
    </row>
    <row r="39" spans="2:13" x14ac:dyDescent="0.25">
      <c r="B39" s="4"/>
      <c r="C39" s="4"/>
      <c r="D39" s="4"/>
      <c r="E39" s="4"/>
      <c r="F39" s="4"/>
      <c r="G39" s="4"/>
      <c r="H39" s="4"/>
      <c r="I39" s="4"/>
      <c r="J39" s="65"/>
      <c r="K39" s="4"/>
      <c r="L39" s="67"/>
      <c r="M39" s="2"/>
    </row>
    <row r="40" spans="2:13" x14ac:dyDescent="0.25">
      <c r="B40" s="4"/>
      <c r="C40" s="4"/>
      <c r="D40" s="4"/>
      <c r="E40" s="4"/>
      <c r="F40" s="4"/>
      <c r="G40" s="4"/>
      <c r="H40" s="4"/>
      <c r="I40" s="4"/>
      <c r="J40" s="65"/>
      <c r="K40" s="4"/>
      <c r="L40" s="67"/>
      <c r="M40" s="2"/>
    </row>
    <row r="41" spans="2:13" x14ac:dyDescent="0.25">
      <c r="B41" s="4"/>
      <c r="C41" s="4"/>
      <c r="D41" s="4"/>
      <c r="E41" s="4"/>
      <c r="F41" s="4"/>
      <c r="G41" s="4"/>
      <c r="H41" s="4"/>
      <c r="I41" s="4"/>
      <c r="J41" s="65"/>
      <c r="K41" s="4"/>
      <c r="L41" s="67"/>
      <c r="M41" s="2"/>
    </row>
    <row r="42" spans="2:13" ht="15.75" thickBot="1" x14ac:dyDescent="0.3">
      <c r="B42" s="4"/>
      <c r="C42" s="4"/>
      <c r="D42" s="4"/>
      <c r="E42" s="4"/>
      <c r="F42" s="4"/>
      <c r="G42" s="4"/>
      <c r="H42" s="4"/>
      <c r="I42" s="4"/>
      <c r="J42" s="65"/>
      <c r="K42" s="4"/>
      <c r="L42" s="67"/>
      <c r="M42" s="2"/>
    </row>
    <row r="43" spans="2:13" ht="15.75" thickBot="1" x14ac:dyDescent="0.3">
      <c r="H43" s="1"/>
      <c r="K43" s="49" t="s">
        <v>75</v>
      </c>
      <c r="L43" s="66">
        <f>SUM(L20:L42)</f>
        <v>48889</v>
      </c>
      <c r="M43" s="50"/>
    </row>
  </sheetData>
  <mergeCells count="3">
    <mergeCell ref="B18:C18"/>
    <mergeCell ref="E18:F18"/>
    <mergeCell ref="H18:I18"/>
  </mergeCells>
  <pageMargins left="0.25" right="0.25" top="0.75" bottom="0.75" header="0.3" footer="0.3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topLeftCell="C1" zoomScale="85" zoomScaleNormal="85" workbookViewId="0">
      <selection activeCell="K20" sqref="K20:L24"/>
    </sheetView>
  </sheetViews>
  <sheetFormatPr defaultRowHeight="15" x14ac:dyDescent="0.25"/>
  <cols>
    <col min="1" max="1" width="3" customWidth="1"/>
    <col min="2" max="2" width="19.5703125" customWidth="1"/>
    <col min="3" max="4" width="15.5703125" customWidth="1"/>
    <col min="5" max="5" width="22.140625" customWidth="1"/>
    <col min="6" max="7" width="17.85546875" customWidth="1"/>
    <col min="8" max="8" width="22" customWidth="1"/>
    <col min="9" max="9" width="18.7109375" customWidth="1"/>
    <col min="10" max="10" width="24.42578125" bestFit="1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44</v>
      </c>
    </row>
    <row r="3" spans="2:13" x14ac:dyDescent="0.25">
      <c r="B3" t="s">
        <v>93</v>
      </c>
    </row>
    <row r="7" spans="2:13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4" t="s">
        <v>146</v>
      </c>
      <c r="L7" s="44">
        <v>160</v>
      </c>
      <c r="M7" s="55"/>
    </row>
    <row r="9" spans="2:13" x14ac:dyDescent="0.25">
      <c r="H9" s="45" t="s">
        <v>45</v>
      </c>
      <c r="I9" s="45"/>
      <c r="J9" s="45" t="s">
        <v>82</v>
      </c>
    </row>
    <row r="10" spans="2:13" x14ac:dyDescent="0.25">
      <c r="B10" t="s">
        <v>94</v>
      </c>
      <c r="H10" t="s">
        <v>46</v>
      </c>
      <c r="J10" t="s">
        <v>47</v>
      </c>
      <c r="K10" t="s">
        <v>48</v>
      </c>
    </row>
    <row r="11" spans="2:13" x14ac:dyDescent="0.25">
      <c r="H11" t="s">
        <v>49</v>
      </c>
      <c r="J11" t="s">
        <v>50</v>
      </c>
      <c r="K11" t="s">
        <v>51</v>
      </c>
    </row>
    <row r="12" spans="2:13" x14ac:dyDescent="0.25">
      <c r="H12" t="s">
        <v>52</v>
      </c>
      <c r="J12" t="s">
        <v>53</v>
      </c>
      <c r="K12" t="s">
        <v>54</v>
      </c>
    </row>
    <row r="13" spans="2:13" x14ac:dyDescent="0.25">
      <c r="H13" t="s">
        <v>55</v>
      </c>
      <c r="J13" t="s">
        <v>56</v>
      </c>
      <c r="K13" t="s">
        <v>57</v>
      </c>
    </row>
    <row r="14" spans="2:13" x14ac:dyDescent="0.25">
      <c r="H14" t="s">
        <v>58</v>
      </c>
      <c r="J14" t="s">
        <v>59</v>
      </c>
      <c r="K14" t="s">
        <v>60</v>
      </c>
    </row>
    <row r="15" spans="2:13" x14ac:dyDescent="0.25">
      <c r="H15" t="s">
        <v>61</v>
      </c>
      <c r="J15" t="s">
        <v>62</v>
      </c>
      <c r="K15" t="s">
        <v>63</v>
      </c>
    </row>
    <row r="16" spans="2:13" x14ac:dyDescent="0.25">
      <c r="H16" t="s">
        <v>64</v>
      </c>
    </row>
    <row r="18" spans="2:13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46" t="s">
        <v>81</v>
      </c>
      <c r="H18" s="102" t="s">
        <v>68</v>
      </c>
      <c r="I18" s="103"/>
      <c r="J18" s="47" t="s">
        <v>69</v>
      </c>
      <c r="K18" s="46" t="s">
        <v>70</v>
      </c>
      <c r="L18" s="46" t="s">
        <v>78</v>
      </c>
      <c r="M18" s="46" t="s">
        <v>79</v>
      </c>
    </row>
    <row r="19" spans="2:13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9"/>
      <c r="H19" s="4" t="s">
        <v>71</v>
      </c>
      <c r="I19" s="48" t="s">
        <v>32</v>
      </c>
      <c r="J19" s="9"/>
      <c r="K19" s="56" t="s">
        <v>74</v>
      </c>
      <c r="L19" s="5"/>
      <c r="M19" s="5"/>
    </row>
    <row r="20" spans="2:13" x14ac:dyDescent="0.25">
      <c r="B20" s="4" t="s">
        <v>117</v>
      </c>
      <c r="C20" s="4" t="s">
        <v>118</v>
      </c>
      <c r="D20" s="4" t="s">
        <v>101</v>
      </c>
      <c r="E20" s="4" t="s">
        <v>102</v>
      </c>
      <c r="F20" s="4" t="s">
        <v>105</v>
      </c>
      <c r="G20" s="4" t="s">
        <v>121</v>
      </c>
      <c r="H20" s="4" t="s">
        <v>126</v>
      </c>
      <c r="I20" s="4" t="s">
        <v>127</v>
      </c>
      <c r="J20" s="85">
        <v>41213</v>
      </c>
      <c r="K20" s="4">
        <v>20122</v>
      </c>
      <c r="L20" s="67">
        <v>8059</v>
      </c>
      <c r="M20" s="2"/>
    </row>
    <row r="21" spans="2:13" x14ac:dyDescent="0.25">
      <c r="B21" s="4" t="s">
        <v>119</v>
      </c>
      <c r="C21" s="4" t="s">
        <v>120</v>
      </c>
      <c r="D21" s="4" t="s">
        <v>101</v>
      </c>
      <c r="E21" s="4" t="s">
        <v>102</v>
      </c>
      <c r="F21" s="4" t="s">
        <v>105</v>
      </c>
      <c r="G21" s="4" t="s">
        <v>122</v>
      </c>
      <c r="H21" s="4" t="s">
        <v>130</v>
      </c>
      <c r="I21" s="4" t="s">
        <v>131</v>
      </c>
      <c r="J21" s="86">
        <v>41184</v>
      </c>
      <c r="K21" s="4">
        <v>46456</v>
      </c>
      <c r="L21" s="67">
        <v>7066</v>
      </c>
      <c r="M21" s="2"/>
    </row>
    <row r="22" spans="2:13" x14ac:dyDescent="0.25">
      <c r="B22" s="4" t="s">
        <v>117</v>
      </c>
      <c r="C22" s="4" t="s">
        <v>118</v>
      </c>
      <c r="D22" s="4" t="s">
        <v>101</v>
      </c>
      <c r="E22" s="4" t="s">
        <v>102</v>
      </c>
      <c r="F22" s="4" t="s">
        <v>105</v>
      </c>
      <c r="G22" s="4" t="s">
        <v>123</v>
      </c>
      <c r="H22" s="4" t="s">
        <v>132</v>
      </c>
      <c r="I22" s="4" t="s">
        <v>133</v>
      </c>
      <c r="J22" s="86">
        <v>41188</v>
      </c>
      <c r="K22" s="4">
        <v>85151</v>
      </c>
      <c r="L22" s="67">
        <v>8371</v>
      </c>
      <c r="M22" s="2"/>
    </row>
    <row r="23" spans="2:13" x14ac:dyDescent="0.25">
      <c r="B23" s="4" t="s">
        <v>119</v>
      </c>
      <c r="C23" s="4" t="s">
        <v>120</v>
      </c>
      <c r="D23" s="4" t="s">
        <v>101</v>
      </c>
      <c r="E23" s="4" t="s">
        <v>102</v>
      </c>
      <c r="F23" s="4" t="s">
        <v>107</v>
      </c>
      <c r="G23" s="4" t="s">
        <v>124</v>
      </c>
      <c r="H23" s="4" t="s">
        <v>134</v>
      </c>
      <c r="I23" s="4" t="s">
        <v>135</v>
      </c>
      <c r="J23" s="86">
        <v>41195</v>
      </c>
      <c r="K23" s="4">
        <v>87487</v>
      </c>
      <c r="L23" s="67">
        <v>5614</v>
      </c>
      <c r="M23" s="2"/>
    </row>
    <row r="24" spans="2:13" x14ac:dyDescent="0.25">
      <c r="B24" s="4" t="s">
        <v>117</v>
      </c>
      <c r="C24" s="4" t="s">
        <v>118</v>
      </c>
      <c r="D24" s="4" t="s">
        <v>101</v>
      </c>
      <c r="E24" s="4" t="s">
        <v>102</v>
      </c>
      <c r="F24" s="4" t="s">
        <v>107</v>
      </c>
      <c r="G24" s="4" t="s">
        <v>125</v>
      </c>
      <c r="H24" s="4" t="s">
        <v>128</v>
      </c>
      <c r="I24" s="4" t="s">
        <v>129</v>
      </c>
      <c r="J24" s="86">
        <v>41199</v>
      </c>
      <c r="K24" s="4">
        <v>57878</v>
      </c>
      <c r="L24" s="67">
        <v>6500</v>
      </c>
      <c r="M24" s="2"/>
    </row>
    <row r="25" spans="2:13" x14ac:dyDescent="0.25">
      <c r="B25" s="9"/>
      <c r="C25" s="4"/>
      <c r="D25" s="4"/>
      <c r="E25" s="4"/>
      <c r="F25" s="4"/>
      <c r="G25" s="4"/>
      <c r="H25" s="4"/>
      <c r="I25" s="4"/>
      <c r="J25" s="65"/>
      <c r="K25" s="4"/>
      <c r="L25" s="67"/>
      <c r="M25" s="2"/>
    </row>
    <row r="26" spans="2:13" x14ac:dyDescent="0.25">
      <c r="B26" s="9"/>
      <c r="C26" s="4"/>
      <c r="D26" s="4"/>
      <c r="E26" s="4"/>
      <c r="F26" s="4"/>
      <c r="G26" s="4"/>
      <c r="H26" s="4"/>
      <c r="I26" s="4"/>
      <c r="J26" s="65"/>
      <c r="K26" s="4"/>
      <c r="L26" s="67"/>
      <c r="M26" s="2"/>
    </row>
    <row r="27" spans="2:13" x14ac:dyDescent="0.25">
      <c r="B27" s="9"/>
      <c r="C27" s="4"/>
      <c r="D27" s="4"/>
      <c r="E27" s="4"/>
      <c r="F27" s="4"/>
      <c r="G27" s="4"/>
      <c r="H27" s="4"/>
      <c r="I27" s="4"/>
      <c r="J27" s="65"/>
      <c r="K27" s="4"/>
      <c r="L27" s="67"/>
      <c r="M27" s="2"/>
    </row>
    <row r="28" spans="2:13" x14ac:dyDescent="0.25">
      <c r="B28" s="9"/>
      <c r="C28" s="4"/>
      <c r="D28" s="4"/>
      <c r="E28" s="4"/>
      <c r="F28" s="4"/>
      <c r="G28" s="4"/>
      <c r="H28" s="4"/>
      <c r="I28" s="4"/>
      <c r="J28" s="65"/>
      <c r="K28" s="4"/>
      <c r="L28" s="67"/>
      <c r="M28" s="2"/>
    </row>
    <row r="29" spans="2:13" x14ac:dyDescent="0.25">
      <c r="B29" s="9"/>
      <c r="C29" s="4"/>
      <c r="D29" s="4"/>
      <c r="E29" s="4"/>
      <c r="F29" s="4"/>
      <c r="G29" s="4"/>
      <c r="H29" s="4"/>
      <c r="I29" s="4"/>
      <c r="J29" s="65"/>
      <c r="K29" s="4"/>
      <c r="L29" s="67"/>
      <c r="M29" s="2"/>
    </row>
    <row r="30" spans="2:13" x14ac:dyDescent="0.25">
      <c r="B30" s="9"/>
      <c r="C30" s="4"/>
      <c r="D30" s="4"/>
      <c r="E30" s="4"/>
      <c r="F30" s="4"/>
      <c r="G30" s="4"/>
      <c r="H30" s="4"/>
      <c r="I30" s="4"/>
      <c r="J30" s="65"/>
      <c r="K30" s="4"/>
      <c r="L30" s="67"/>
      <c r="M30" s="2"/>
    </row>
    <row r="31" spans="2:13" x14ac:dyDescent="0.25">
      <c r="B31" s="9"/>
      <c r="C31" s="4"/>
      <c r="D31" s="4"/>
      <c r="E31" s="4"/>
      <c r="F31" s="4"/>
      <c r="G31" s="4"/>
      <c r="H31" s="4"/>
      <c r="I31" s="4"/>
      <c r="J31" s="65"/>
      <c r="K31" s="4"/>
      <c r="L31" s="67"/>
      <c r="M31" s="2"/>
    </row>
    <row r="32" spans="2:13" x14ac:dyDescent="0.25">
      <c r="B32" s="9"/>
      <c r="C32" s="4"/>
      <c r="D32" s="4"/>
      <c r="E32" s="4"/>
      <c r="F32" s="4"/>
      <c r="G32" s="4"/>
      <c r="H32" s="4"/>
      <c r="I32" s="4"/>
      <c r="J32" s="65"/>
      <c r="K32" s="4"/>
      <c r="L32" s="67"/>
      <c r="M32" s="2"/>
    </row>
    <row r="33" spans="2:13" x14ac:dyDescent="0.25">
      <c r="B33" s="4"/>
      <c r="C33" s="4"/>
      <c r="D33" s="4"/>
      <c r="E33" s="4"/>
      <c r="F33" s="4"/>
      <c r="G33" s="4"/>
      <c r="H33" s="4"/>
      <c r="I33" s="4"/>
      <c r="J33" s="65"/>
      <c r="K33" s="4"/>
      <c r="L33" s="67"/>
      <c r="M33" s="2"/>
    </row>
    <row r="34" spans="2:13" x14ac:dyDescent="0.25">
      <c r="B34" s="4"/>
      <c r="C34" s="4"/>
      <c r="D34" s="4"/>
      <c r="E34" s="4"/>
      <c r="F34" s="4"/>
      <c r="G34" s="4"/>
      <c r="H34" s="4"/>
      <c r="I34" s="4"/>
      <c r="J34" s="65"/>
      <c r="K34" s="4"/>
      <c r="L34" s="67"/>
      <c r="M34" s="2"/>
    </row>
    <row r="35" spans="2:13" x14ac:dyDescent="0.25">
      <c r="B35" s="4"/>
      <c r="C35" s="4"/>
      <c r="D35" s="4"/>
      <c r="E35" s="4"/>
      <c r="F35" s="4"/>
      <c r="G35" s="4"/>
      <c r="H35" s="4"/>
      <c r="I35" s="4"/>
      <c r="J35" s="65"/>
      <c r="K35" s="4"/>
      <c r="L35" s="67"/>
      <c r="M35" s="2"/>
    </row>
    <row r="36" spans="2:13" x14ac:dyDescent="0.25">
      <c r="B36" s="4"/>
      <c r="C36" s="4"/>
      <c r="D36" s="4"/>
      <c r="E36" s="4"/>
      <c r="F36" s="4"/>
      <c r="G36" s="4"/>
      <c r="H36" s="4"/>
      <c r="I36" s="4"/>
      <c r="J36" s="65"/>
      <c r="K36" s="4"/>
      <c r="L36" s="67"/>
      <c r="M36" s="2"/>
    </row>
    <row r="37" spans="2:13" x14ac:dyDescent="0.25">
      <c r="B37" s="4"/>
      <c r="C37" s="4"/>
      <c r="D37" s="4"/>
      <c r="E37" s="4"/>
      <c r="F37" s="4"/>
      <c r="G37" s="4"/>
      <c r="H37" s="4"/>
      <c r="I37" s="4"/>
      <c r="J37" s="65"/>
      <c r="K37" s="4"/>
      <c r="L37" s="67"/>
      <c r="M37" s="2"/>
    </row>
    <row r="38" spans="2:13" x14ac:dyDescent="0.25">
      <c r="B38" s="4"/>
      <c r="C38" s="4"/>
      <c r="D38" s="4"/>
      <c r="E38" s="4"/>
      <c r="F38" s="4"/>
      <c r="G38" s="4"/>
      <c r="H38" s="4"/>
      <c r="I38" s="4"/>
      <c r="J38" s="65"/>
      <c r="K38" s="4"/>
      <c r="L38" s="67"/>
      <c r="M38" s="2"/>
    </row>
    <row r="39" spans="2:13" x14ac:dyDescent="0.25">
      <c r="B39" s="4"/>
      <c r="C39" s="4"/>
      <c r="D39" s="4"/>
      <c r="E39" s="4"/>
      <c r="F39" s="4"/>
      <c r="G39" s="4"/>
      <c r="H39" s="4"/>
      <c r="I39" s="4"/>
      <c r="J39" s="65"/>
      <c r="K39" s="4"/>
      <c r="L39" s="67"/>
      <c r="M39" s="2"/>
    </row>
    <row r="40" spans="2:13" x14ac:dyDescent="0.25">
      <c r="B40" s="4"/>
      <c r="C40" s="4"/>
      <c r="D40" s="4"/>
      <c r="E40" s="4"/>
      <c r="F40" s="4"/>
      <c r="G40" s="4"/>
      <c r="H40" s="4"/>
      <c r="I40" s="4"/>
      <c r="J40" s="65"/>
      <c r="K40" s="4"/>
      <c r="L40" s="67"/>
      <c r="M40" s="2"/>
    </row>
    <row r="41" spans="2:13" x14ac:dyDescent="0.25">
      <c r="B41" s="4"/>
      <c r="C41" s="4"/>
      <c r="D41" s="4"/>
      <c r="E41" s="4"/>
      <c r="F41" s="4"/>
      <c r="G41" s="4"/>
      <c r="H41" s="4"/>
      <c r="I41" s="4"/>
      <c r="J41" s="65"/>
      <c r="K41" s="4"/>
      <c r="L41" s="67"/>
      <c r="M41" s="2"/>
    </row>
    <row r="42" spans="2:13" ht="15.75" thickBot="1" x14ac:dyDescent="0.3">
      <c r="B42" s="4"/>
      <c r="C42" s="4"/>
      <c r="D42" s="4"/>
      <c r="E42" s="4"/>
      <c r="F42" s="4"/>
      <c r="G42" s="4"/>
      <c r="H42" s="4"/>
      <c r="I42" s="4"/>
      <c r="J42" s="65"/>
      <c r="K42" s="4"/>
      <c r="L42" s="67"/>
      <c r="M42" s="2"/>
    </row>
    <row r="43" spans="2:13" ht="15.75" thickBot="1" x14ac:dyDescent="0.3">
      <c r="K43" s="49" t="s">
        <v>75</v>
      </c>
      <c r="L43" s="68">
        <f>SUM(L20:L42)</f>
        <v>35610</v>
      </c>
      <c r="M43" s="50"/>
    </row>
  </sheetData>
  <mergeCells count="3">
    <mergeCell ref="B18:C18"/>
    <mergeCell ref="E18:F18"/>
    <mergeCell ref="H18:I18"/>
  </mergeCells>
  <pageMargins left="0.25" right="0.25" top="0.75" bottom="0.75" header="0.3" footer="0.3"/>
  <pageSetup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topLeftCell="C1" zoomScale="85" zoomScaleNormal="85" workbookViewId="0">
      <selection activeCell="K20" sqref="K20:L24"/>
    </sheetView>
  </sheetViews>
  <sheetFormatPr defaultRowHeight="15" x14ac:dyDescent="0.25"/>
  <cols>
    <col min="1" max="1" width="3" customWidth="1"/>
    <col min="2" max="2" width="23.7109375" customWidth="1"/>
    <col min="3" max="4" width="15.5703125" customWidth="1"/>
    <col min="5" max="5" width="22.140625" customWidth="1"/>
    <col min="6" max="7" width="17.85546875" customWidth="1"/>
    <col min="8" max="9" width="18.7109375" customWidth="1"/>
    <col min="10" max="10" width="24.42578125" bestFit="1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44</v>
      </c>
    </row>
    <row r="3" spans="2:13" x14ac:dyDescent="0.25">
      <c r="B3" t="s">
        <v>93</v>
      </c>
    </row>
    <row r="7" spans="2:13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4" t="s">
        <v>111</v>
      </c>
      <c r="L7" s="60"/>
      <c r="M7" s="55"/>
    </row>
    <row r="9" spans="2:13" x14ac:dyDescent="0.25">
      <c r="H9" s="45" t="s">
        <v>45</v>
      </c>
      <c r="I9" s="45"/>
      <c r="J9" s="45" t="s">
        <v>82</v>
      </c>
    </row>
    <row r="10" spans="2:13" x14ac:dyDescent="0.25">
      <c r="B10" t="s">
        <v>94</v>
      </c>
      <c r="H10" t="s">
        <v>46</v>
      </c>
      <c r="J10" t="s">
        <v>47</v>
      </c>
      <c r="K10" t="s">
        <v>48</v>
      </c>
    </row>
    <row r="11" spans="2:13" x14ac:dyDescent="0.25">
      <c r="H11" t="s">
        <v>49</v>
      </c>
      <c r="J11" t="s">
        <v>50</v>
      </c>
      <c r="K11" t="s">
        <v>51</v>
      </c>
    </row>
    <row r="12" spans="2:13" x14ac:dyDescent="0.25">
      <c r="H12" t="s">
        <v>52</v>
      </c>
      <c r="J12" t="s">
        <v>53</v>
      </c>
      <c r="K12" t="s">
        <v>54</v>
      </c>
    </row>
    <row r="13" spans="2:13" x14ac:dyDescent="0.25">
      <c r="H13" t="s">
        <v>55</v>
      </c>
      <c r="J13" t="s">
        <v>56</v>
      </c>
      <c r="K13" t="s">
        <v>57</v>
      </c>
    </row>
    <row r="14" spans="2:13" x14ac:dyDescent="0.25">
      <c r="H14" t="s">
        <v>58</v>
      </c>
      <c r="J14" t="s">
        <v>59</v>
      </c>
      <c r="K14" t="s">
        <v>60</v>
      </c>
    </row>
    <row r="15" spans="2:13" x14ac:dyDescent="0.25">
      <c r="H15" t="s">
        <v>61</v>
      </c>
      <c r="J15" t="s">
        <v>62</v>
      </c>
      <c r="K15" t="s">
        <v>63</v>
      </c>
    </row>
    <row r="16" spans="2:13" x14ac:dyDescent="0.25">
      <c r="H16" t="s">
        <v>64</v>
      </c>
    </row>
    <row r="18" spans="2:13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46" t="s">
        <v>81</v>
      </c>
      <c r="H18" s="102" t="s">
        <v>68</v>
      </c>
      <c r="I18" s="103"/>
      <c r="J18" s="47" t="s">
        <v>69</v>
      </c>
      <c r="K18" s="46" t="s">
        <v>70</v>
      </c>
      <c r="L18" s="46" t="s">
        <v>78</v>
      </c>
      <c r="M18" s="46" t="s">
        <v>79</v>
      </c>
    </row>
    <row r="19" spans="2:13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9"/>
      <c r="H19" s="4" t="s">
        <v>71</v>
      </c>
      <c r="I19" s="48" t="s">
        <v>32</v>
      </c>
      <c r="J19" s="9"/>
      <c r="K19" s="56" t="s">
        <v>74</v>
      </c>
      <c r="L19" s="5"/>
      <c r="M19" s="5"/>
    </row>
    <row r="20" spans="2:13" x14ac:dyDescent="0.25">
      <c r="B20" s="4" t="s">
        <v>117</v>
      </c>
      <c r="C20" s="4" t="s">
        <v>118</v>
      </c>
      <c r="D20" s="4" t="s">
        <v>101</v>
      </c>
      <c r="E20" s="4" t="s">
        <v>102</v>
      </c>
      <c r="F20" s="4" t="s">
        <v>106</v>
      </c>
      <c r="G20" s="4" t="s">
        <v>121</v>
      </c>
      <c r="H20" s="4" t="s">
        <v>126</v>
      </c>
      <c r="I20" s="4" t="s">
        <v>127</v>
      </c>
      <c r="J20" s="85">
        <v>41213</v>
      </c>
      <c r="K20" s="4">
        <v>20122</v>
      </c>
      <c r="L20" s="67">
        <v>8595</v>
      </c>
      <c r="M20" s="2"/>
    </row>
    <row r="21" spans="2:13" x14ac:dyDescent="0.25">
      <c r="B21" s="4" t="s">
        <v>119</v>
      </c>
      <c r="C21" s="4" t="s">
        <v>120</v>
      </c>
      <c r="D21" s="4" t="s">
        <v>101</v>
      </c>
      <c r="E21" s="4" t="s">
        <v>102</v>
      </c>
      <c r="F21" s="4" t="s">
        <v>106</v>
      </c>
      <c r="G21" s="4" t="s">
        <v>122</v>
      </c>
      <c r="H21" s="4" t="s">
        <v>130</v>
      </c>
      <c r="I21" s="4" t="s">
        <v>131</v>
      </c>
      <c r="J21" s="86">
        <v>41184</v>
      </c>
      <c r="K21" s="4">
        <v>46456</v>
      </c>
      <c r="L21" s="67">
        <v>1997</v>
      </c>
      <c r="M21" s="2"/>
    </row>
    <row r="22" spans="2:13" x14ac:dyDescent="0.25">
      <c r="B22" s="4" t="s">
        <v>117</v>
      </c>
      <c r="C22" s="4" t="s">
        <v>118</v>
      </c>
      <c r="D22" s="4" t="s">
        <v>101</v>
      </c>
      <c r="E22" s="4" t="s">
        <v>102</v>
      </c>
      <c r="F22" s="4" t="s">
        <v>106</v>
      </c>
      <c r="G22" s="4" t="s">
        <v>123</v>
      </c>
      <c r="H22" s="4" t="s">
        <v>132</v>
      </c>
      <c r="I22" s="4" t="s">
        <v>133</v>
      </c>
      <c r="J22" s="86">
        <v>41188</v>
      </c>
      <c r="K22" s="4">
        <v>85151</v>
      </c>
      <c r="L22" s="67">
        <v>9985</v>
      </c>
      <c r="M22" s="2"/>
    </row>
    <row r="23" spans="2:13" x14ac:dyDescent="0.25">
      <c r="B23" s="4" t="s">
        <v>119</v>
      </c>
      <c r="C23" s="4" t="s">
        <v>120</v>
      </c>
      <c r="D23" s="4" t="s">
        <v>108</v>
      </c>
      <c r="E23" s="4" t="s">
        <v>102</v>
      </c>
      <c r="F23" s="4" t="s">
        <v>107</v>
      </c>
      <c r="G23" s="4" t="s">
        <v>124</v>
      </c>
      <c r="H23" s="4" t="s">
        <v>134</v>
      </c>
      <c r="I23" s="4" t="s">
        <v>135</v>
      </c>
      <c r="J23" s="86">
        <v>41195</v>
      </c>
      <c r="K23" s="4">
        <v>87487</v>
      </c>
      <c r="L23" s="67">
        <v>9762</v>
      </c>
      <c r="M23" s="2"/>
    </row>
    <row r="24" spans="2:13" x14ac:dyDescent="0.25">
      <c r="B24" s="4" t="s">
        <v>117</v>
      </c>
      <c r="C24" s="4" t="s">
        <v>118</v>
      </c>
      <c r="D24" s="4" t="s">
        <v>108</v>
      </c>
      <c r="E24" s="4" t="s">
        <v>102</v>
      </c>
      <c r="F24" s="4" t="s">
        <v>107</v>
      </c>
      <c r="G24" s="4" t="s">
        <v>125</v>
      </c>
      <c r="H24" s="4" t="s">
        <v>128</v>
      </c>
      <c r="I24" s="4" t="s">
        <v>129</v>
      </c>
      <c r="J24" s="86">
        <v>41199</v>
      </c>
      <c r="K24" s="4">
        <v>57878</v>
      </c>
      <c r="L24" s="67">
        <v>6863</v>
      </c>
      <c r="M24" s="2"/>
    </row>
    <row r="25" spans="2:13" x14ac:dyDescent="0.25">
      <c r="B25" s="9"/>
      <c r="C25" s="4"/>
      <c r="D25" s="4"/>
      <c r="E25" s="4"/>
      <c r="F25" s="4"/>
      <c r="G25" s="4"/>
      <c r="H25" s="4"/>
      <c r="I25" s="4"/>
      <c r="J25" s="65"/>
      <c r="K25" s="4"/>
      <c r="L25" s="67"/>
      <c r="M25" s="2"/>
    </row>
    <row r="26" spans="2:13" x14ac:dyDescent="0.25">
      <c r="B26" s="9"/>
      <c r="C26" s="4"/>
      <c r="D26" s="4"/>
      <c r="E26" s="4"/>
      <c r="F26" s="4"/>
      <c r="G26" s="4"/>
      <c r="H26" s="4"/>
      <c r="I26" s="4"/>
      <c r="J26" s="65"/>
      <c r="K26" s="4"/>
      <c r="L26" s="67"/>
      <c r="M26" s="2"/>
    </row>
    <row r="27" spans="2:13" x14ac:dyDescent="0.25">
      <c r="B27" s="9"/>
      <c r="C27" s="4"/>
      <c r="D27" s="4"/>
      <c r="E27" s="4"/>
      <c r="F27" s="4"/>
      <c r="G27" s="4"/>
      <c r="H27" s="4"/>
      <c r="I27" s="4"/>
      <c r="J27" s="65"/>
      <c r="K27" s="4"/>
      <c r="L27" s="67"/>
      <c r="M27" s="2"/>
    </row>
    <row r="28" spans="2:13" x14ac:dyDescent="0.25">
      <c r="B28" s="9"/>
      <c r="C28" s="4"/>
      <c r="D28" s="4"/>
      <c r="E28" s="4"/>
      <c r="F28" s="4"/>
      <c r="G28" s="4"/>
      <c r="H28" s="4"/>
      <c r="I28" s="4"/>
      <c r="J28" s="65"/>
      <c r="K28" s="4"/>
      <c r="L28" s="67"/>
      <c r="M28" s="2"/>
    </row>
    <row r="29" spans="2:13" x14ac:dyDescent="0.25">
      <c r="B29" s="9"/>
      <c r="C29" s="4"/>
      <c r="D29" s="4"/>
      <c r="E29" s="4"/>
      <c r="F29" s="4"/>
      <c r="G29" s="4"/>
      <c r="H29" s="4"/>
      <c r="I29" s="4"/>
      <c r="J29" s="65"/>
      <c r="K29" s="4"/>
      <c r="L29" s="67"/>
      <c r="M29" s="2"/>
    </row>
    <row r="30" spans="2:13" x14ac:dyDescent="0.25">
      <c r="B30" s="9"/>
      <c r="C30" s="4"/>
      <c r="D30" s="4"/>
      <c r="E30" s="4"/>
      <c r="F30" s="4"/>
      <c r="G30" s="4"/>
      <c r="H30" s="4"/>
      <c r="I30" s="4"/>
      <c r="J30" s="65"/>
      <c r="K30" s="4"/>
      <c r="L30" s="67"/>
      <c r="M30" s="2"/>
    </row>
    <row r="31" spans="2:13" x14ac:dyDescent="0.25">
      <c r="B31" s="9"/>
      <c r="C31" s="4"/>
      <c r="D31" s="4"/>
      <c r="E31" s="4"/>
      <c r="F31" s="4"/>
      <c r="G31" s="4"/>
      <c r="H31" s="4"/>
      <c r="I31" s="4"/>
      <c r="J31" s="65"/>
      <c r="K31" s="4"/>
      <c r="L31" s="67"/>
      <c r="M31" s="2"/>
    </row>
    <row r="32" spans="2:13" x14ac:dyDescent="0.25">
      <c r="B32" s="9"/>
      <c r="C32" s="4"/>
      <c r="D32" s="4"/>
      <c r="E32" s="4"/>
      <c r="F32" s="4"/>
      <c r="G32" s="4"/>
      <c r="H32" s="4"/>
      <c r="I32" s="4"/>
      <c r="J32" s="65"/>
      <c r="K32" s="4"/>
      <c r="L32" s="67"/>
      <c r="M32" s="2"/>
    </row>
    <row r="33" spans="2:13" x14ac:dyDescent="0.25">
      <c r="B33" s="4"/>
      <c r="C33" s="4"/>
      <c r="D33" s="4"/>
      <c r="E33" s="4"/>
      <c r="F33" s="4"/>
      <c r="G33" s="4"/>
      <c r="H33" s="4"/>
      <c r="I33" s="4"/>
      <c r="J33" s="65"/>
      <c r="K33" s="4"/>
      <c r="L33" s="67"/>
      <c r="M33" s="2"/>
    </row>
    <row r="34" spans="2:13" x14ac:dyDescent="0.25">
      <c r="B34" s="4"/>
      <c r="C34" s="4"/>
      <c r="D34" s="4"/>
      <c r="E34" s="4"/>
      <c r="F34" s="4"/>
      <c r="G34" s="4"/>
      <c r="H34" s="4"/>
      <c r="I34" s="4"/>
      <c r="J34" s="65"/>
      <c r="K34" s="4"/>
      <c r="L34" s="67"/>
      <c r="M34" s="2"/>
    </row>
    <row r="35" spans="2:13" x14ac:dyDescent="0.25">
      <c r="B35" s="4"/>
      <c r="C35" s="4"/>
      <c r="D35" s="4"/>
      <c r="E35" s="4"/>
      <c r="F35" s="4"/>
      <c r="G35" s="4"/>
      <c r="H35" s="4"/>
      <c r="I35" s="4"/>
      <c r="J35" s="65"/>
      <c r="K35" s="4"/>
      <c r="L35" s="67"/>
      <c r="M35" s="2"/>
    </row>
    <row r="36" spans="2:13" x14ac:dyDescent="0.25">
      <c r="B36" s="4"/>
      <c r="C36" s="4"/>
      <c r="D36" s="4"/>
      <c r="E36" s="4"/>
      <c r="F36" s="4"/>
      <c r="G36" s="4"/>
      <c r="H36" s="4"/>
      <c r="I36" s="4"/>
      <c r="J36" s="65"/>
      <c r="K36" s="4"/>
      <c r="L36" s="67"/>
      <c r="M36" s="2"/>
    </row>
    <row r="37" spans="2:13" x14ac:dyDescent="0.25">
      <c r="B37" s="4"/>
      <c r="C37" s="4"/>
      <c r="D37" s="4"/>
      <c r="E37" s="4"/>
      <c r="F37" s="4"/>
      <c r="G37" s="4"/>
      <c r="H37" s="4"/>
      <c r="I37" s="4"/>
      <c r="J37" s="65"/>
      <c r="K37" s="4"/>
      <c r="L37" s="67"/>
      <c r="M37" s="2"/>
    </row>
    <row r="38" spans="2:13" x14ac:dyDescent="0.25">
      <c r="B38" s="4"/>
      <c r="C38" s="4"/>
      <c r="D38" s="4"/>
      <c r="E38" s="4"/>
      <c r="F38" s="4"/>
      <c r="G38" s="4"/>
      <c r="H38" s="4"/>
      <c r="I38" s="4"/>
      <c r="J38" s="65"/>
      <c r="K38" s="4"/>
      <c r="L38" s="67"/>
      <c r="M38" s="2"/>
    </row>
    <row r="39" spans="2:13" x14ac:dyDescent="0.25">
      <c r="B39" s="4"/>
      <c r="C39" s="4"/>
      <c r="D39" s="4"/>
      <c r="E39" s="4"/>
      <c r="F39" s="4"/>
      <c r="G39" s="4"/>
      <c r="H39" s="4"/>
      <c r="I39" s="4"/>
      <c r="J39" s="65"/>
      <c r="K39" s="4"/>
      <c r="L39" s="67"/>
      <c r="M39" s="2"/>
    </row>
    <row r="40" spans="2:13" x14ac:dyDescent="0.25">
      <c r="B40" s="4"/>
      <c r="C40" s="4"/>
      <c r="D40" s="4"/>
      <c r="E40" s="4"/>
      <c r="F40" s="4"/>
      <c r="G40" s="4"/>
      <c r="H40" s="4"/>
      <c r="I40" s="4"/>
      <c r="J40" s="65"/>
      <c r="K40" s="4"/>
      <c r="L40" s="67"/>
      <c r="M40" s="2"/>
    </row>
    <row r="41" spans="2:13" x14ac:dyDescent="0.25">
      <c r="B41" s="4"/>
      <c r="C41" s="4"/>
      <c r="D41" s="4"/>
      <c r="E41" s="4"/>
      <c r="F41" s="4"/>
      <c r="G41" s="4"/>
      <c r="H41" s="4"/>
      <c r="I41" s="4"/>
      <c r="J41" s="65"/>
      <c r="K41" s="4"/>
      <c r="L41" s="67"/>
      <c r="M41" s="2"/>
    </row>
    <row r="42" spans="2:13" ht="15.75" thickBot="1" x14ac:dyDescent="0.3">
      <c r="B42" s="4"/>
      <c r="C42" s="4"/>
      <c r="D42" s="4"/>
      <c r="E42" s="4"/>
      <c r="F42" s="4"/>
      <c r="G42" s="4"/>
      <c r="H42" s="4"/>
      <c r="I42" s="4"/>
      <c r="J42" s="65"/>
      <c r="K42" s="4"/>
      <c r="L42" s="67"/>
      <c r="M42" s="2"/>
    </row>
    <row r="43" spans="2:13" ht="15.75" thickBot="1" x14ac:dyDescent="0.3">
      <c r="K43" s="49" t="s">
        <v>75</v>
      </c>
      <c r="L43" s="68">
        <f>SUM(L20:L42)</f>
        <v>37202</v>
      </c>
      <c r="M43" s="50"/>
    </row>
  </sheetData>
  <mergeCells count="3">
    <mergeCell ref="B18:C18"/>
    <mergeCell ref="E18:F18"/>
    <mergeCell ref="H18:I18"/>
  </mergeCells>
  <pageMargins left="0.25" right="0.25" top="0.75" bottom="0.7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K20" sqref="K20:L24"/>
    </sheetView>
  </sheetViews>
  <sheetFormatPr defaultRowHeight="15" x14ac:dyDescent="0.25"/>
  <cols>
    <col min="1" max="1" width="3" customWidth="1"/>
    <col min="2" max="2" width="19.28515625" customWidth="1"/>
    <col min="3" max="4" width="15.5703125" customWidth="1"/>
    <col min="5" max="5" width="22.140625" customWidth="1"/>
    <col min="6" max="7" width="17.85546875" customWidth="1"/>
    <col min="8" max="9" width="18.7109375" customWidth="1"/>
    <col min="10" max="10" width="24.42578125" bestFit="1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44</v>
      </c>
    </row>
    <row r="3" spans="2:13" x14ac:dyDescent="0.25">
      <c r="B3" t="s">
        <v>93</v>
      </c>
    </row>
    <row r="7" spans="2:13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4" t="s">
        <v>112</v>
      </c>
      <c r="L7" s="60"/>
      <c r="M7" s="55"/>
    </row>
    <row r="9" spans="2:13" x14ac:dyDescent="0.25">
      <c r="H9" s="45" t="s">
        <v>45</v>
      </c>
      <c r="I9" s="45"/>
      <c r="J9" s="45" t="s">
        <v>82</v>
      </c>
    </row>
    <row r="10" spans="2:13" x14ac:dyDescent="0.25">
      <c r="B10" t="s">
        <v>94</v>
      </c>
      <c r="H10" t="s">
        <v>46</v>
      </c>
      <c r="J10" t="s">
        <v>47</v>
      </c>
      <c r="K10" t="s">
        <v>48</v>
      </c>
    </row>
    <row r="11" spans="2:13" x14ac:dyDescent="0.25">
      <c r="H11" t="s">
        <v>49</v>
      </c>
      <c r="J11" t="s">
        <v>50</v>
      </c>
      <c r="K11" t="s">
        <v>51</v>
      </c>
    </row>
    <row r="12" spans="2:13" x14ac:dyDescent="0.25">
      <c r="H12" t="s">
        <v>52</v>
      </c>
      <c r="J12" t="s">
        <v>53</v>
      </c>
      <c r="K12" t="s">
        <v>54</v>
      </c>
    </row>
    <row r="13" spans="2:13" x14ac:dyDescent="0.25">
      <c r="H13" t="s">
        <v>55</v>
      </c>
      <c r="J13" t="s">
        <v>56</v>
      </c>
      <c r="K13" t="s">
        <v>57</v>
      </c>
    </row>
    <row r="14" spans="2:13" x14ac:dyDescent="0.25">
      <c r="H14" t="s">
        <v>58</v>
      </c>
      <c r="J14" t="s">
        <v>59</v>
      </c>
      <c r="K14" t="s">
        <v>60</v>
      </c>
    </row>
    <row r="15" spans="2:13" x14ac:dyDescent="0.25">
      <c r="H15" t="s">
        <v>61</v>
      </c>
      <c r="J15" t="s">
        <v>62</v>
      </c>
      <c r="K15" t="s">
        <v>63</v>
      </c>
    </row>
    <row r="16" spans="2:13" x14ac:dyDescent="0.25">
      <c r="H16" t="s">
        <v>64</v>
      </c>
    </row>
    <row r="18" spans="2:13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46" t="s">
        <v>81</v>
      </c>
      <c r="H18" s="102" t="s">
        <v>68</v>
      </c>
      <c r="I18" s="103"/>
      <c r="J18" s="47" t="s">
        <v>69</v>
      </c>
      <c r="K18" s="46" t="s">
        <v>70</v>
      </c>
      <c r="L18" s="46" t="s">
        <v>78</v>
      </c>
      <c r="M18" s="46" t="s">
        <v>79</v>
      </c>
    </row>
    <row r="19" spans="2:13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9"/>
      <c r="H19" s="4" t="s">
        <v>71</v>
      </c>
      <c r="I19" s="48" t="s">
        <v>32</v>
      </c>
      <c r="J19" s="9"/>
      <c r="K19" s="43" t="s">
        <v>74</v>
      </c>
      <c r="L19" s="5"/>
      <c r="M19" s="5"/>
    </row>
    <row r="20" spans="2:13" x14ac:dyDescent="0.25">
      <c r="B20" s="4" t="s">
        <v>117</v>
      </c>
      <c r="C20" s="4" t="s">
        <v>118</v>
      </c>
      <c r="D20" s="4" t="s">
        <v>101</v>
      </c>
      <c r="E20" s="4" t="s">
        <v>102</v>
      </c>
      <c r="F20" s="4" t="s">
        <v>104</v>
      </c>
      <c r="G20" s="4" t="s">
        <v>121</v>
      </c>
      <c r="H20" s="4" t="s">
        <v>126</v>
      </c>
      <c r="I20" s="4" t="s">
        <v>127</v>
      </c>
      <c r="J20" s="85">
        <v>41213</v>
      </c>
      <c r="K20" s="4">
        <v>20122</v>
      </c>
      <c r="L20" s="67">
        <v>2210</v>
      </c>
      <c r="M20" s="2"/>
    </row>
    <row r="21" spans="2:13" x14ac:dyDescent="0.25">
      <c r="B21" s="4" t="s">
        <v>119</v>
      </c>
      <c r="C21" s="4" t="s">
        <v>120</v>
      </c>
      <c r="D21" s="4" t="s">
        <v>101</v>
      </c>
      <c r="E21" s="4" t="s">
        <v>102</v>
      </c>
      <c r="F21" s="4" t="s">
        <v>104</v>
      </c>
      <c r="G21" s="4" t="s">
        <v>122</v>
      </c>
      <c r="H21" s="4" t="s">
        <v>130</v>
      </c>
      <c r="I21" s="4" t="s">
        <v>131</v>
      </c>
      <c r="J21" s="86">
        <v>41184</v>
      </c>
      <c r="K21" s="4">
        <v>46456</v>
      </c>
      <c r="L21" s="67">
        <v>4486</v>
      </c>
      <c r="M21" s="2"/>
    </row>
    <row r="22" spans="2:13" x14ac:dyDescent="0.25">
      <c r="B22" s="4" t="s">
        <v>117</v>
      </c>
      <c r="C22" s="4" t="s">
        <v>118</v>
      </c>
      <c r="D22" s="4" t="s">
        <v>103</v>
      </c>
      <c r="E22" s="4" t="s">
        <v>102</v>
      </c>
      <c r="F22" s="4" t="s">
        <v>106</v>
      </c>
      <c r="G22" s="4" t="s">
        <v>123</v>
      </c>
      <c r="H22" s="4" t="s">
        <v>132</v>
      </c>
      <c r="I22" s="4" t="s">
        <v>133</v>
      </c>
      <c r="J22" s="86">
        <v>41188</v>
      </c>
      <c r="K22" s="4">
        <v>87878</v>
      </c>
      <c r="L22" s="67">
        <v>5678</v>
      </c>
      <c r="M22" s="2"/>
    </row>
    <row r="23" spans="2:13" x14ac:dyDescent="0.25">
      <c r="B23" s="4" t="s">
        <v>119</v>
      </c>
      <c r="C23" s="4" t="s">
        <v>120</v>
      </c>
      <c r="D23" s="4" t="s">
        <v>103</v>
      </c>
      <c r="E23" s="4" t="s">
        <v>102</v>
      </c>
      <c r="F23" s="4" t="s">
        <v>106</v>
      </c>
      <c r="G23" s="4" t="s">
        <v>124</v>
      </c>
      <c r="H23" s="4" t="s">
        <v>134</v>
      </c>
      <c r="I23" s="4" t="s">
        <v>135</v>
      </c>
      <c r="J23" s="86">
        <v>41195</v>
      </c>
      <c r="K23" s="4">
        <v>87487</v>
      </c>
      <c r="L23" s="67">
        <v>4546</v>
      </c>
      <c r="M23" s="2"/>
    </row>
    <row r="24" spans="2:13" x14ac:dyDescent="0.25">
      <c r="B24" s="4" t="s">
        <v>117</v>
      </c>
      <c r="C24" s="4" t="s">
        <v>118</v>
      </c>
      <c r="D24" s="4" t="s">
        <v>103</v>
      </c>
      <c r="E24" s="4" t="s">
        <v>102</v>
      </c>
      <c r="F24" s="4" t="s">
        <v>106</v>
      </c>
      <c r="G24" s="4" t="s">
        <v>125</v>
      </c>
      <c r="H24" s="4" t="s">
        <v>128</v>
      </c>
      <c r="I24" s="4" t="s">
        <v>129</v>
      </c>
      <c r="J24" s="86">
        <v>41199</v>
      </c>
      <c r="K24" s="4">
        <v>57878</v>
      </c>
      <c r="L24" s="67">
        <v>8788</v>
      </c>
      <c r="M24" s="2"/>
    </row>
    <row r="25" spans="2:13" x14ac:dyDescent="0.25">
      <c r="B25" s="4"/>
      <c r="C25" s="4"/>
      <c r="D25" s="4"/>
      <c r="E25" s="4"/>
      <c r="F25" s="4"/>
      <c r="G25" s="4"/>
      <c r="H25" s="4"/>
      <c r="I25" s="4"/>
      <c r="J25" s="65"/>
      <c r="K25" s="4"/>
      <c r="L25" s="67"/>
      <c r="M25" s="2"/>
    </row>
    <row r="26" spans="2:13" x14ac:dyDescent="0.25">
      <c r="B26" s="4"/>
      <c r="C26" s="4"/>
      <c r="D26" s="4"/>
      <c r="E26" s="4"/>
      <c r="F26" s="4"/>
      <c r="G26" s="4"/>
      <c r="H26" s="4"/>
      <c r="I26" s="4"/>
      <c r="J26" s="65"/>
      <c r="K26" s="4"/>
      <c r="L26" s="67"/>
      <c r="M26" s="2"/>
    </row>
    <row r="27" spans="2:13" x14ac:dyDescent="0.25">
      <c r="B27" s="4"/>
      <c r="C27" s="4"/>
      <c r="D27" s="4"/>
      <c r="E27" s="4"/>
      <c r="F27" s="4"/>
      <c r="G27" s="4"/>
      <c r="H27" s="4"/>
      <c r="I27" s="4"/>
      <c r="J27" s="65"/>
      <c r="K27" s="4"/>
      <c r="L27" s="67"/>
      <c r="M27" s="2"/>
    </row>
    <row r="28" spans="2:13" x14ac:dyDescent="0.25">
      <c r="B28" s="4"/>
      <c r="C28" s="4"/>
      <c r="D28" s="4"/>
      <c r="E28" s="4"/>
      <c r="F28" s="4"/>
      <c r="G28" s="4"/>
      <c r="H28" s="4"/>
      <c r="I28" s="4"/>
      <c r="J28" s="65"/>
      <c r="K28" s="4"/>
      <c r="L28" s="67"/>
      <c r="M28" s="2"/>
    </row>
    <row r="29" spans="2:13" x14ac:dyDescent="0.25">
      <c r="B29" s="4"/>
      <c r="C29" s="4"/>
      <c r="D29" s="4"/>
      <c r="E29" s="4"/>
      <c r="F29" s="4"/>
      <c r="G29" s="4"/>
      <c r="H29" s="4"/>
      <c r="I29" s="4"/>
      <c r="J29" s="65"/>
      <c r="K29" s="4"/>
      <c r="L29" s="67"/>
      <c r="M29" s="2"/>
    </row>
    <row r="30" spans="2:13" x14ac:dyDescent="0.25">
      <c r="B30" s="4"/>
      <c r="C30" s="4"/>
      <c r="D30" s="4"/>
      <c r="E30" s="4"/>
      <c r="F30" s="4"/>
      <c r="G30" s="4"/>
      <c r="H30" s="4"/>
      <c r="I30" s="4"/>
      <c r="J30" s="65"/>
      <c r="K30" s="4"/>
      <c r="L30" s="67"/>
      <c r="M30" s="2"/>
    </row>
    <row r="31" spans="2:13" x14ac:dyDescent="0.25">
      <c r="B31" s="4"/>
      <c r="C31" s="4"/>
      <c r="D31" s="4"/>
      <c r="E31" s="4"/>
      <c r="F31" s="4"/>
      <c r="G31" s="4"/>
      <c r="H31" s="4"/>
      <c r="I31" s="4"/>
      <c r="J31" s="65"/>
      <c r="K31" s="4"/>
      <c r="L31" s="67"/>
      <c r="M31" s="2"/>
    </row>
    <row r="32" spans="2:13" x14ac:dyDescent="0.25">
      <c r="B32" s="4"/>
      <c r="C32" s="4"/>
      <c r="D32" s="4"/>
      <c r="E32" s="4"/>
      <c r="F32" s="4"/>
      <c r="G32" s="4"/>
      <c r="H32" s="4"/>
      <c r="I32" s="4"/>
      <c r="J32" s="65"/>
      <c r="K32" s="4"/>
      <c r="L32" s="67"/>
      <c r="M32" s="2"/>
    </row>
    <row r="33" spans="2:13" x14ac:dyDescent="0.25">
      <c r="B33" s="4"/>
      <c r="C33" s="4"/>
      <c r="D33" s="4"/>
      <c r="E33" s="4"/>
      <c r="F33" s="4"/>
      <c r="G33" s="4"/>
      <c r="H33" s="9"/>
      <c r="I33" s="4"/>
      <c r="J33" s="65"/>
      <c r="K33" s="4"/>
      <c r="L33" s="67"/>
      <c r="M33" s="2"/>
    </row>
    <row r="34" spans="2:13" x14ac:dyDescent="0.25">
      <c r="B34" s="4"/>
      <c r="C34" s="4"/>
      <c r="D34" s="4"/>
      <c r="E34" s="4"/>
      <c r="F34" s="4"/>
      <c r="G34" s="4"/>
      <c r="H34" s="9"/>
      <c r="I34" s="4"/>
      <c r="J34" s="65"/>
      <c r="K34" s="4"/>
      <c r="L34" s="67"/>
      <c r="M34" s="2"/>
    </row>
    <row r="35" spans="2:13" x14ac:dyDescent="0.25">
      <c r="B35" s="4"/>
      <c r="C35" s="4"/>
      <c r="D35" s="4"/>
      <c r="E35" s="4"/>
      <c r="F35" s="4"/>
      <c r="G35" s="4"/>
      <c r="H35" s="9"/>
      <c r="I35" s="4"/>
      <c r="J35" s="65"/>
      <c r="K35" s="4"/>
      <c r="L35" s="67"/>
      <c r="M35" s="2"/>
    </row>
    <row r="36" spans="2:13" x14ac:dyDescent="0.25">
      <c r="B36" s="4"/>
      <c r="C36" s="4"/>
      <c r="D36" s="4"/>
      <c r="E36" s="4"/>
      <c r="F36" s="4"/>
      <c r="G36" s="4"/>
      <c r="H36" s="9"/>
      <c r="I36" s="4"/>
      <c r="J36" s="65"/>
      <c r="K36" s="4"/>
      <c r="L36" s="67"/>
      <c r="M36" s="2"/>
    </row>
    <row r="37" spans="2:13" x14ac:dyDescent="0.25">
      <c r="B37" s="4"/>
      <c r="C37" s="4"/>
      <c r="D37" s="4"/>
      <c r="E37" s="4"/>
      <c r="F37" s="4"/>
      <c r="G37" s="4"/>
      <c r="H37" s="9"/>
      <c r="I37" s="4"/>
      <c r="J37" s="65"/>
      <c r="K37" s="4"/>
      <c r="L37" s="67"/>
      <c r="M37" s="2"/>
    </row>
    <row r="38" spans="2:13" x14ac:dyDescent="0.25">
      <c r="B38" s="4"/>
      <c r="C38" s="4"/>
      <c r="D38" s="4"/>
      <c r="E38" s="4"/>
      <c r="F38" s="4"/>
      <c r="G38" s="4"/>
      <c r="H38" s="9"/>
      <c r="I38" s="4"/>
      <c r="J38" s="65"/>
      <c r="K38" s="4"/>
      <c r="L38" s="67"/>
      <c r="M38" s="2"/>
    </row>
    <row r="39" spans="2:13" x14ac:dyDescent="0.25">
      <c r="B39" s="4"/>
      <c r="C39" s="4"/>
      <c r="D39" s="4"/>
      <c r="E39" s="4"/>
      <c r="F39" s="4"/>
      <c r="G39" s="4"/>
      <c r="H39" s="9"/>
      <c r="I39" s="4"/>
      <c r="J39" s="65"/>
      <c r="K39" s="4"/>
      <c r="L39" s="67"/>
      <c r="M39" s="2"/>
    </row>
    <row r="40" spans="2:13" x14ac:dyDescent="0.25">
      <c r="B40" s="4"/>
      <c r="C40" s="4"/>
      <c r="D40" s="4"/>
      <c r="E40" s="4"/>
      <c r="F40" s="4"/>
      <c r="G40" s="4"/>
      <c r="H40" s="9"/>
      <c r="I40" s="4"/>
      <c r="J40" s="65"/>
      <c r="K40" s="4"/>
      <c r="L40" s="67"/>
      <c r="M40" s="2"/>
    </row>
    <row r="41" spans="2:13" x14ac:dyDescent="0.25">
      <c r="B41" s="4"/>
      <c r="C41" s="4"/>
      <c r="D41" s="4"/>
      <c r="E41" s="4"/>
      <c r="F41" s="4"/>
      <c r="G41" s="4"/>
      <c r="H41" s="9"/>
      <c r="I41" s="4"/>
      <c r="J41" s="65"/>
      <c r="K41" s="4"/>
      <c r="L41" s="67"/>
      <c r="M41" s="2"/>
    </row>
    <row r="42" spans="2:13" ht="15.75" thickBot="1" x14ac:dyDescent="0.3">
      <c r="B42" s="4"/>
      <c r="C42" s="4"/>
      <c r="D42" s="4"/>
      <c r="E42" s="4"/>
      <c r="F42" s="4"/>
      <c r="G42" s="4"/>
      <c r="H42" s="9"/>
      <c r="I42" s="4"/>
      <c r="J42" s="65"/>
      <c r="K42" s="4"/>
      <c r="L42" s="67"/>
      <c r="M42" s="2"/>
    </row>
    <row r="43" spans="2:13" ht="15.75" thickBot="1" x14ac:dyDescent="0.3">
      <c r="K43" s="49" t="s">
        <v>75</v>
      </c>
      <c r="L43" s="68">
        <f>SUM(L20:L42)</f>
        <v>25708</v>
      </c>
      <c r="M43" s="50"/>
    </row>
  </sheetData>
  <mergeCells count="3">
    <mergeCell ref="B18:C18"/>
    <mergeCell ref="E18:F18"/>
    <mergeCell ref="H18:I18"/>
  </mergeCells>
  <pageMargins left="0.25" right="0.25" top="0.75" bottom="0.7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76" customWidth="1"/>
    <col min="2" max="2" width="19.85546875" style="70" customWidth="1"/>
    <col min="3" max="3" width="15.5703125" style="70" customWidth="1"/>
    <col min="4" max="4" width="12.85546875" style="70" customWidth="1"/>
    <col min="5" max="5" width="22.140625" style="70" customWidth="1"/>
    <col min="6" max="6" width="17.85546875" style="70" customWidth="1"/>
    <col min="7" max="7" width="21" style="70" customWidth="1"/>
    <col min="8" max="8" width="18.7109375" style="70" customWidth="1"/>
    <col min="9" max="9" width="24.42578125" style="70" bestFit="1" customWidth="1"/>
    <col min="10" max="10" width="19.28515625" style="70" customWidth="1"/>
    <col min="11" max="11" width="14.85546875" style="70" customWidth="1"/>
    <col min="12" max="12" width="14" style="70" customWidth="1"/>
    <col min="13" max="16384" width="9.140625" style="70"/>
  </cols>
  <sheetData>
    <row r="1" spans="2:12" x14ac:dyDescent="0.25">
      <c r="B1" s="70" t="s">
        <v>88</v>
      </c>
    </row>
    <row r="4" spans="2:12" x14ac:dyDescent="0.25">
      <c r="B4" s="70" t="s">
        <v>95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4" t="s">
        <v>116</v>
      </c>
      <c r="L7" s="44" t="s">
        <v>145</v>
      </c>
    </row>
    <row r="9" spans="2:12" x14ac:dyDescent="0.25">
      <c r="B9" s="70" t="s">
        <v>89</v>
      </c>
      <c r="G9" s="45" t="s">
        <v>45</v>
      </c>
      <c r="H9" s="45"/>
      <c r="I9" s="45" t="s">
        <v>82</v>
      </c>
    </row>
    <row r="10" spans="2:12" x14ac:dyDescent="0.25">
      <c r="B10" s="70" t="s">
        <v>90</v>
      </c>
      <c r="G10" s="70" t="s">
        <v>46</v>
      </c>
      <c r="I10" s="70" t="s">
        <v>47</v>
      </c>
      <c r="J10" s="70" t="s">
        <v>48</v>
      </c>
    </row>
    <row r="11" spans="2:12" x14ac:dyDescent="0.25">
      <c r="B11" s="70" t="s">
        <v>91</v>
      </c>
      <c r="G11" s="70" t="s">
        <v>49</v>
      </c>
      <c r="I11" s="70" t="s">
        <v>50</v>
      </c>
      <c r="J11" s="70" t="s">
        <v>51</v>
      </c>
    </row>
    <row r="12" spans="2:12" x14ac:dyDescent="0.25">
      <c r="G12" s="70" t="s">
        <v>52</v>
      </c>
      <c r="I12" s="70" t="s">
        <v>53</v>
      </c>
      <c r="J12" s="70" t="s">
        <v>54</v>
      </c>
    </row>
    <row r="13" spans="2:12" x14ac:dyDescent="0.25">
      <c r="G13" s="70" t="s">
        <v>55</v>
      </c>
      <c r="I13" s="70" t="s">
        <v>56</v>
      </c>
      <c r="J13" s="70" t="s">
        <v>57</v>
      </c>
    </row>
    <row r="14" spans="2:12" x14ac:dyDescent="0.25">
      <c r="G14" s="70" t="s">
        <v>58</v>
      </c>
      <c r="I14" s="70" t="s">
        <v>59</v>
      </c>
      <c r="J14" s="70" t="s">
        <v>60</v>
      </c>
    </row>
    <row r="15" spans="2:12" x14ac:dyDescent="0.25">
      <c r="G15" s="70" t="s">
        <v>61</v>
      </c>
      <c r="I15" s="70" t="s">
        <v>62</v>
      </c>
      <c r="J15" s="70" t="s">
        <v>63</v>
      </c>
    </row>
    <row r="16" spans="2:12" x14ac:dyDescent="0.25">
      <c r="G16" s="70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102" t="s">
        <v>83</v>
      </c>
      <c r="H18" s="103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4" t="s">
        <v>101</v>
      </c>
      <c r="E20" s="4" t="s">
        <v>102</v>
      </c>
      <c r="F20" s="4" t="s">
        <v>105</v>
      </c>
      <c r="G20" s="4" t="s">
        <v>126</v>
      </c>
      <c r="H20" s="4" t="s">
        <v>127</v>
      </c>
      <c r="I20" s="85">
        <v>41213</v>
      </c>
      <c r="J20" s="4">
        <v>766003</v>
      </c>
      <c r="K20" s="67">
        <v>3503</v>
      </c>
      <c r="L20" s="2"/>
    </row>
    <row r="21" spans="2:12" x14ac:dyDescent="0.25">
      <c r="B21" s="4" t="s">
        <v>119</v>
      </c>
      <c r="C21" s="4" t="s">
        <v>120</v>
      </c>
      <c r="D21" s="4" t="s">
        <v>101</v>
      </c>
      <c r="E21" s="4" t="s">
        <v>102</v>
      </c>
      <c r="F21" s="4" t="s">
        <v>105</v>
      </c>
      <c r="G21" s="4" t="s">
        <v>130</v>
      </c>
      <c r="H21" s="4" t="s">
        <v>131</v>
      </c>
      <c r="I21" s="86">
        <v>41184</v>
      </c>
      <c r="J21" s="4">
        <v>768119</v>
      </c>
      <c r="K21" s="67">
        <v>3207</v>
      </c>
      <c r="L21" s="2"/>
    </row>
    <row r="22" spans="2:12" x14ac:dyDescent="0.25">
      <c r="B22" s="4" t="s">
        <v>117</v>
      </c>
      <c r="C22" s="4" t="s">
        <v>118</v>
      </c>
      <c r="D22" s="4" t="s">
        <v>101</v>
      </c>
      <c r="E22" s="4" t="s">
        <v>102</v>
      </c>
      <c r="F22" s="4" t="s">
        <v>105</v>
      </c>
      <c r="G22" s="4" t="s">
        <v>132</v>
      </c>
      <c r="H22" s="4" t="s">
        <v>133</v>
      </c>
      <c r="I22" s="86">
        <v>41188</v>
      </c>
      <c r="J22" s="4">
        <v>768745</v>
      </c>
      <c r="K22" s="67">
        <v>8310</v>
      </c>
      <c r="L22" s="2"/>
    </row>
    <row r="23" spans="2:12" x14ac:dyDescent="0.25">
      <c r="B23" s="4" t="s">
        <v>119</v>
      </c>
      <c r="C23" s="4" t="s">
        <v>120</v>
      </c>
      <c r="D23" s="4" t="s">
        <v>101</v>
      </c>
      <c r="E23" s="4" t="s">
        <v>102</v>
      </c>
      <c r="F23" s="4" t="s">
        <v>105</v>
      </c>
      <c r="G23" s="4" t="s">
        <v>134</v>
      </c>
      <c r="H23" s="4" t="s">
        <v>135</v>
      </c>
      <c r="I23" s="86">
        <v>41195</v>
      </c>
      <c r="J23" s="4">
        <v>772879</v>
      </c>
      <c r="K23" s="67">
        <v>7371</v>
      </c>
      <c r="L23" s="2"/>
    </row>
    <row r="24" spans="2:12" x14ac:dyDescent="0.25">
      <c r="B24" s="4" t="s">
        <v>117</v>
      </c>
      <c r="C24" s="4" t="s">
        <v>118</v>
      </c>
      <c r="D24" s="4" t="s">
        <v>108</v>
      </c>
      <c r="E24" s="4" t="s">
        <v>102</v>
      </c>
      <c r="F24" s="4" t="s">
        <v>107</v>
      </c>
      <c r="G24" s="4" t="s">
        <v>128</v>
      </c>
      <c r="H24" s="4" t="s">
        <v>129</v>
      </c>
      <c r="I24" s="86">
        <v>41199</v>
      </c>
      <c r="J24" s="4">
        <v>787337</v>
      </c>
      <c r="K24" s="67">
        <v>8489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65"/>
      <c r="J25" s="4"/>
      <c r="K25" s="67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65"/>
      <c r="J26" s="4"/>
      <c r="K26" s="67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65"/>
      <c r="J27" s="4"/>
      <c r="K27" s="67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65"/>
      <c r="J28" s="4"/>
      <c r="K28" s="67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65"/>
      <c r="J29" s="4"/>
      <c r="K29" s="67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65"/>
      <c r="J30" s="4"/>
      <c r="K30" s="67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65"/>
      <c r="J31" s="4"/>
      <c r="K31" s="67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65"/>
      <c r="J32" s="4"/>
      <c r="K32" s="67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65"/>
      <c r="J33" s="4"/>
      <c r="K33" s="67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65"/>
      <c r="J34" s="4"/>
      <c r="K34" s="67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65"/>
      <c r="J35" s="4"/>
      <c r="K35" s="67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65"/>
      <c r="J36" s="4"/>
      <c r="K36" s="67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65"/>
      <c r="J37" s="4"/>
      <c r="K37" s="67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65"/>
      <c r="J38" s="4"/>
      <c r="K38" s="67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65"/>
      <c r="J39" s="4"/>
      <c r="K39" s="67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65"/>
      <c r="J40" s="4"/>
      <c r="K40" s="67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65"/>
      <c r="J41" s="4"/>
      <c r="K41" s="67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65"/>
      <c r="J42" s="4"/>
      <c r="K42" s="67"/>
      <c r="L42" s="2"/>
    </row>
    <row r="43" spans="2:12" ht="15.75" thickBot="1" x14ac:dyDescent="0.3">
      <c r="J43" s="49" t="s">
        <v>75</v>
      </c>
      <c r="K43" s="68">
        <f>SUM(K20:K42)</f>
        <v>30880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76" customWidth="1"/>
    <col min="2" max="2" width="20.42578125" style="70" customWidth="1"/>
    <col min="3" max="3" width="15.5703125" style="70" customWidth="1"/>
    <col min="4" max="4" width="12.85546875" style="70" customWidth="1"/>
    <col min="5" max="5" width="22.140625" style="70" customWidth="1"/>
    <col min="6" max="6" width="17.85546875" style="70" customWidth="1"/>
    <col min="7" max="8" width="18.7109375" style="70" customWidth="1"/>
    <col min="9" max="9" width="24.42578125" style="70" bestFit="1" customWidth="1"/>
    <col min="10" max="10" width="19.28515625" style="70" customWidth="1"/>
    <col min="11" max="11" width="14.85546875" style="70" customWidth="1"/>
    <col min="12" max="12" width="14" style="70" customWidth="1"/>
    <col min="13" max="16384" width="9.140625" style="70"/>
  </cols>
  <sheetData>
    <row r="1" spans="2:12" x14ac:dyDescent="0.25">
      <c r="B1" s="70" t="s">
        <v>88</v>
      </c>
    </row>
    <row r="4" spans="2:12" x14ac:dyDescent="0.25">
      <c r="B4" s="70" t="s">
        <v>95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4" t="s">
        <v>110</v>
      </c>
      <c r="L7" s="44" t="s">
        <v>144</v>
      </c>
    </row>
    <row r="9" spans="2:12" x14ac:dyDescent="0.25">
      <c r="B9" s="70" t="s">
        <v>89</v>
      </c>
      <c r="G9" s="45" t="s">
        <v>45</v>
      </c>
      <c r="H9" s="45"/>
      <c r="I9" s="45" t="s">
        <v>82</v>
      </c>
    </row>
    <row r="10" spans="2:12" x14ac:dyDescent="0.25">
      <c r="B10" s="70" t="s">
        <v>90</v>
      </c>
      <c r="G10" s="70" t="s">
        <v>46</v>
      </c>
      <c r="I10" s="70" t="s">
        <v>47</v>
      </c>
      <c r="J10" s="70" t="s">
        <v>48</v>
      </c>
    </row>
    <row r="11" spans="2:12" x14ac:dyDescent="0.25">
      <c r="B11" s="70" t="s">
        <v>91</v>
      </c>
      <c r="G11" s="70" t="s">
        <v>49</v>
      </c>
      <c r="I11" s="70" t="s">
        <v>50</v>
      </c>
      <c r="J11" s="70" t="s">
        <v>51</v>
      </c>
    </row>
    <row r="12" spans="2:12" x14ac:dyDescent="0.25">
      <c r="G12" s="70" t="s">
        <v>52</v>
      </c>
      <c r="I12" s="70" t="s">
        <v>53</v>
      </c>
      <c r="J12" s="70" t="s">
        <v>54</v>
      </c>
    </row>
    <row r="13" spans="2:12" x14ac:dyDescent="0.25">
      <c r="G13" s="70" t="s">
        <v>55</v>
      </c>
      <c r="I13" s="70" t="s">
        <v>56</v>
      </c>
      <c r="J13" s="70" t="s">
        <v>57</v>
      </c>
    </row>
    <row r="14" spans="2:12" x14ac:dyDescent="0.25">
      <c r="G14" s="70" t="s">
        <v>58</v>
      </c>
      <c r="I14" s="70" t="s">
        <v>59</v>
      </c>
      <c r="J14" s="70" t="s">
        <v>60</v>
      </c>
    </row>
    <row r="15" spans="2:12" x14ac:dyDescent="0.25">
      <c r="G15" s="70" t="s">
        <v>61</v>
      </c>
      <c r="I15" s="70" t="s">
        <v>62</v>
      </c>
      <c r="J15" s="70" t="s">
        <v>63</v>
      </c>
    </row>
    <row r="16" spans="2:12" x14ac:dyDescent="0.25">
      <c r="G16" s="70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102" t="s">
        <v>83</v>
      </c>
      <c r="H18" s="103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4" t="str">
        <f>'SCH DIVERSIONS FROM AL(Gas-A)'!D20</f>
        <v>J</v>
      </c>
      <c r="E20" s="4" t="str">
        <f>'SCH DIVERSIONS FROM AL(Gas-A)'!E20</f>
        <v>AL</v>
      </c>
      <c r="F20" s="4" t="str">
        <f>'SCH DIVERSIONS FROM AL(Gas-A)'!F20</f>
        <v>TN</v>
      </c>
      <c r="G20" s="4" t="s">
        <v>126</v>
      </c>
      <c r="H20" s="4" t="s">
        <v>127</v>
      </c>
      <c r="I20" s="85">
        <v>41213</v>
      </c>
      <c r="J20" s="4">
        <v>789671</v>
      </c>
      <c r="K20" s="67">
        <v>8489</v>
      </c>
      <c r="L20" s="2"/>
    </row>
    <row r="21" spans="2:12" x14ac:dyDescent="0.25">
      <c r="B21" s="4" t="s">
        <v>119</v>
      </c>
      <c r="C21" s="4" t="s">
        <v>120</v>
      </c>
      <c r="D21" s="4" t="str">
        <f>'SCH DIVERSIONS FROM AL(Gas-A)'!D21</f>
        <v>J</v>
      </c>
      <c r="E21" s="4" t="str">
        <f>'SCH DIVERSIONS FROM AL(Gas-A)'!E21</f>
        <v>AL</v>
      </c>
      <c r="F21" s="4" t="str">
        <f>'SCH DIVERSIONS FROM AL(Gas-A)'!F21</f>
        <v>TN</v>
      </c>
      <c r="G21" s="4" t="s">
        <v>130</v>
      </c>
      <c r="H21" s="4" t="s">
        <v>131</v>
      </c>
      <c r="I21" s="86">
        <v>41184</v>
      </c>
      <c r="J21" s="4">
        <v>789691</v>
      </c>
      <c r="K21" s="67">
        <v>8494</v>
      </c>
      <c r="L21" s="2"/>
    </row>
    <row r="22" spans="2:12" x14ac:dyDescent="0.25">
      <c r="B22" s="4" t="s">
        <v>117</v>
      </c>
      <c r="C22" s="4" t="s">
        <v>118</v>
      </c>
      <c r="D22" s="4" t="str">
        <f>'SCH DIVERSIONS FROM AL(Gas-A)'!D22</f>
        <v>J</v>
      </c>
      <c r="E22" s="4" t="str">
        <f>'SCH DIVERSIONS FROM AL(Gas-A)'!E22</f>
        <v>AL</v>
      </c>
      <c r="F22" s="4" t="str">
        <f>'SCH DIVERSIONS FROM AL(Gas-A)'!F22</f>
        <v>TN</v>
      </c>
      <c r="G22" s="4" t="s">
        <v>132</v>
      </c>
      <c r="H22" s="4" t="s">
        <v>133</v>
      </c>
      <c r="I22" s="86">
        <v>41188</v>
      </c>
      <c r="J22" s="4">
        <v>790289</v>
      </c>
      <c r="K22" s="67">
        <v>5015</v>
      </c>
      <c r="L22" s="2"/>
    </row>
    <row r="23" spans="2:12" x14ac:dyDescent="0.25">
      <c r="B23" s="4" t="s">
        <v>119</v>
      </c>
      <c r="C23" s="4" t="s">
        <v>120</v>
      </c>
      <c r="D23" s="4" t="str">
        <f>'SCH DIVERSIONS FROM AL(Gas-A)'!D23</f>
        <v>J</v>
      </c>
      <c r="E23" s="4" t="str">
        <f>'SCH DIVERSIONS FROM AL(Gas-A)'!E23</f>
        <v>AL</v>
      </c>
      <c r="F23" s="4" t="str">
        <f>'SCH DIVERSIONS FROM AL(Gas-A)'!F23</f>
        <v>TN</v>
      </c>
      <c r="G23" s="4" t="s">
        <v>134</v>
      </c>
      <c r="H23" s="4" t="s">
        <v>135</v>
      </c>
      <c r="I23" s="86">
        <v>41195</v>
      </c>
      <c r="J23" s="4">
        <v>790297</v>
      </c>
      <c r="K23" s="67">
        <v>3503</v>
      </c>
      <c r="L23" s="2"/>
    </row>
    <row r="24" spans="2:12" x14ac:dyDescent="0.25">
      <c r="B24" s="4" t="s">
        <v>117</v>
      </c>
      <c r="C24" s="4" t="s">
        <v>118</v>
      </c>
      <c r="D24" s="4" t="str">
        <f>'SCH DIVERSIONS FROM AL(Gas-A)'!D24</f>
        <v>R</v>
      </c>
      <c r="E24" s="4" t="str">
        <f>'SCH DIVERSIONS FROM AL(Gas-A)'!E24</f>
        <v>AL</v>
      </c>
      <c r="F24" s="4" t="str">
        <f>'SCH DIVERSIONS FROM AL(Gas-A)'!F24</f>
        <v>MS</v>
      </c>
      <c r="G24" s="4" t="s">
        <v>128</v>
      </c>
      <c r="H24" s="4" t="s">
        <v>129</v>
      </c>
      <c r="I24" s="86">
        <v>41199</v>
      </c>
      <c r="J24" s="4">
        <v>792910</v>
      </c>
      <c r="K24" s="67">
        <v>6534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65"/>
      <c r="J25" s="4"/>
      <c r="K25" s="67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65"/>
      <c r="J26" s="4"/>
      <c r="K26" s="67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65"/>
      <c r="J27" s="4"/>
      <c r="K27" s="67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65"/>
      <c r="J28" s="4"/>
      <c r="K28" s="67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65"/>
      <c r="J29" s="4"/>
      <c r="K29" s="67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65"/>
      <c r="J30" s="4"/>
      <c r="K30" s="67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65"/>
      <c r="J31" s="4"/>
      <c r="K31" s="67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65"/>
      <c r="J32" s="4"/>
      <c r="K32" s="67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65"/>
      <c r="J33" s="4"/>
      <c r="K33" s="67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65"/>
      <c r="J34" s="4"/>
      <c r="K34" s="67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65"/>
      <c r="J35" s="4"/>
      <c r="K35" s="67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65"/>
      <c r="J36" s="4"/>
      <c r="K36" s="67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65"/>
      <c r="J37" s="4"/>
      <c r="K37" s="67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65"/>
      <c r="J38" s="4"/>
      <c r="K38" s="67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65"/>
      <c r="J39" s="4"/>
      <c r="K39" s="67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65"/>
      <c r="J40" s="4"/>
      <c r="K40" s="67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65"/>
      <c r="J41" s="4"/>
      <c r="K41" s="67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65"/>
      <c r="J42" s="4"/>
      <c r="K42" s="67"/>
      <c r="L42" s="2"/>
    </row>
    <row r="43" spans="2:12" ht="15.75" thickBot="1" x14ac:dyDescent="0.3">
      <c r="J43" s="49" t="s">
        <v>75</v>
      </c>
      <c r="K43" s="68">
        <f>+SUM(K20:K41)</f>
        <v>32035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76" customWidth="1"/>
    <col min="2" max="2" width="22.5703125" style="70" customWidth="1"/>
    <col min="3" max="3" width="15.5703125" style="70" customWidth="1"/>
    <col min="4" max="4" width="12.85546875" style="70" customWidth="1"/>
    <col min="5" max="5" width="22.140625" style="70" customWidth="1"/>
    <col min="6" max="6" width="17.85546875" style="70" customWidth="1"/>
    <col min="7" max="8" width="18.7109375" style="70" customWidth="1"/>
    <col min="9" max="9" width="24.42578125" style="70" bestFit="1" customWidth="1"/>
    <col min="10" max="10" width="19.28515625" style="70" customWidth="1"/>
    <col min="11" max="11" width="14.85546875" style="70" customWidth="1"/>
    <col min="12" max="12" width="14" style="70" customWidth="1"/>
    <col min="13" max="16384" width="9.140625" style="70"/>
  </cols>
  <sheetData>
    <row r="1" spans="2:12" x14ac:dyDescent="0.25">
      <c r="B1" s="70" t="s">
        <v>88</v>
      </c>
    </row>
    <row r="4" spans="2:12" x14ac:dyDescent="0.25">
      <c r="B4" s="70" t="s">
        <v>95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1" t="s">
        <v>111</v>
      </c>
      <c r="L7" s="44" t="s">
        <v>144</v>
      </c>
    </row>
    <row r="9" spans="2:12" x14ac:dyDescent="0.25">
      <c r="B9" s="70" t="s">
        <v>89</v>
      </c>
      <c r="G9" s="45" t="s">
        <v>45</v>
      </c>
      <c r="H9" s="45"/>
      <c r="I9" s="45" t="s">
        <v>82</v>
      </c>
    </row>
    <row r="10" spans="2:12" x14ac:dyDescent="0.25">
      <c r="B10" s="70" t="s">
        <v>90</v>
      </c>
      <c r="G10" s="70" t="s">
        <v>46</v>
      </c>
      <c r="I10" s="70" t="s">
        <v>47</v>
      </c>
      <c r="J10" s="70" t="s">
        <v>48</v>
      </c>
    </row>
    <row r="11" spans="2:12" x14ac:dyDescent="0.25">
      <c r="B11" s="70" t="s">
        <v>91</v>
      </c>
      <c r="G11" s="70" t="s">
        <v>49</v>
      </c>
      <c r="I11" s="70" t="s">
        <v>50</v>
      </c>
      <c r="J11" s="70" t="s">
        <v>51</v>
      </c>
    </row>
    <row r="12" spans="2:12" x14ac:dyDescent="0.25">
      <c r="G12" s="70" t="s">
        <v>52</v>
      </c>
      <c r="I12" s="70" t="s">
        <v>53</v>
      </c>
      <c r="J12" s="70" t="s">
        <v>54</v>
      </c>
    </row>
    <row r="13" spans="2:12" x14ac:dyDescent="0.25">
      <c r="G13" s="70" t="s">
        <v>55</v>
      </c>
      <c r="I13" s="70" t="s">
        <v>56</v>
      </c>
      <c r="J13" s="70" t="s">
        <v>57</v>
      </c>
    </row>
    <row r="14" spans="2:12" x14ac:dyDescent="0.25">
      <c r="G14" s="70" t="s">
        <v>58</v>
      </c>
      <c r="I14" s="70" t="s">
        <v>59</v>
      </c>
      <c r="J14" s="70" t="s">
        <v>60</v>
      </c>
    </row>
    <row r="15" spans="2:12" x14ac:dyDescent="0.25">
      <c r="G15" s="70" t="s">
        <v>61</v>
      </c>
      <c r="I15" s="70" t="s">
        <v>62</v>
      </c>
      <c r="J15" s="70" t="s">
        <v>63</v>
      </c>
    </row>
    <row r="16" spans="2:12" x14ac:dyDescent="0.25">
      <c r="G16" s="70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102" t="s">
        <v>83</v>
      </c>
      <c r="H18" s="103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4" t="str">
        <f>'SCH DISBURSEMENTS (Gasoline)'!D20</f>
        <v>J</v>
      </c>
      <c r="E20" s="4" t="str">
        <f>'SCH DISBURSEMENTS (Gasoline)'!E20</f>
        <v>AL</v>
      </c>
      <c r="F20" s="4" t="str">
        <f>'SCH DISBURSEMENTS (Gasoline)'!F20</f>
        <v>GA</v>
      </c>
      <c r="G20" s="4" t="s">
        <v>126</v>
      </c>
      <c r="H20" s="4" t="s">
        <v>127</v>
      </c>
      <c r="I20" s="85">
        <v>41187</v>
      </c>
      <c r="J20" s="4">
        <v>29951</v>
      </c>
      <c r="K20" s="67">
        <v>4465</v>
      </c>
      <c r="L20" s="2"/>
    </row>
    <row r="21" spans="2:12" x14ac:dyDescent="0.25">
      <c r="B21" s="4" t="s">
        <v>119</v>
      </c>
      <c r="C21" s="4" t="s">
        <v>120</v>
      </c>
      <c r="D21" s="4" t="str">
        <f>'SCH DISBURSEMENTS (Gasoline)'!D21</f>
        <v>J</v>
      </c>
      <c r="E21" s="4" t="str">
        <f>'SCH DISBURSEMENTS (Gasoline)'!E21</f>
        <v>AL</v>
      </c>
      <c r="F21" s="4" t="str">
        <f>'SCH DISBURSEMENTS (Gasoline)'!F21</f>
        <v>GA</v>
      </c>
      <c r="G21" s="4" t="s">
        <v>130</v>
      </c>
      <c r="H21" s="4" t="s">
        <v>131</v>
      </c>
      <c r="I21" s="86">
        <v>41187</v>
      </c>
      <c r="J21" s="4">
        <v>30056</v>
      </c>
      <c r="K21" s="67">
        <v>4433</v>
      </c>
      <c r="L21" s="2"/>
    </row>
    <row r="22" spans="2:12" x14ac:dyDescent="0.25">
      <c r="B22" s="4" t="s">
        <v>117</v>
      </c>
      <c r="C22" s="4" t="s">
        <v>118</v>
      </c>
      <c r="D22" s="4" t="str">
        <f>'SCH DISBURSEMENTS (Gasoline)'!D22</f>
        <v>PL</v>
      </c>
      <c r="E22" s="4" t="str">
        <f>'SCH DISBURSEMENTS (Gasoline)'!E22</f>
        <v>AL</v>
      </c>
      <c r="F22" s="4" t="str">
        <f>'SCH DISBURSEMENTS (Gasoline)'!F22</f>
        <v>FL</v>
      </c>
      <c r="G22" s="4" t="s">
        <v>132</v>
      </c>
      <c r="H22" s="4" t="s">
        <v>133</v>
      </c>
      <c r="I22" s="86">
        <v>41187</v>
      </c>
      <c r="J22" s="4">
        <v>30086</v>
      </c>
      <c r="K22" s="67">
        <v>4922</v>
      </c>
      <c r="L22" s="2"/>
    </row>
    <row r="23" spans="2:12" x14ac:dyDescent="0.25">
      <c r="B23" s="4" t="s">
        <v>119</v>
      </c>
      <c r="C23" s="4" t="s">
        <v>120</v>
      </c>
      <c r="D23" s="4" t="str">
        <f>'SCH DISBURSEMENTS (Gasoline)'!D23</f>
        <v>PL</v>
      </c>
      <c r="E23" s="4" t="str">
        <f>'SCH DISBURSEMENTS (Gasoline)'!E23</f>
        <v>AL</v>
      </c>
      <c r="F23" s="4" t="str">
        <f>'SCH DISBURSEMENTS (Gasoline)'!F23</f>
        <v>FL</v>
      </c>
      <c r="G23" s="4" t="s">
        <v>134</v>
      </c>
      <c r="H23" s="4" t="s">
        <v>135</v>
      </c>
      <c r="I23" s="86">
        <v>41188</v>
      </c>
      <c r="J23" s="4">
        <v>30146</v>
      </c>
      <c r="K23" s="67">
        <v>8393</v>
      </c>
      <c r="L23" s="2"/>
    </row>
    <row r="24" spans="2:12" x14ac:dyDescent="0.25">
      <c r="B24" s="4" t="s">
        <v>117</v>
      </c>
      <c r="C24" s="4" t="s">
        <v>118</v>
      </c>
      <c r="D24" s="4" t="str">
        <f>'SCH DISBURSEMENTS (Gasoline)'!D24</f>
        <v>PL</v>
      </c>
      <c r="E24" s="4" t="str">
        <f>'SCH DISBURSEMENTS (Gasoline)'!E24</f>
        <v>AL</v>
      </c>
      <c r="F24" s="4" t="str">
        <f>'SCH DISBURSEMENTS (Gasoline)'!F24</f>
        <v>FL</v>
      </c>
      <c r="G24" s="4" t="s">
        <v>128</v>
      </c>
      <c r="H24" s="4" t="s">
        <v>129</v>
      </c>
      <c r="I24" s="86">
        <v>41188</v>
      </c>
      <c r="J24" s="4">
        <v>28550</v>
      </c>
      <c r="K24" s="67">
        <v>2956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65"/>
      <c r="J25" s="4"/>
      <c r="K25" s="67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65"/>
      <c r="J26" s="4"/>
      <c r="K26" s="67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65"/>
      <c r="J27" s="4"/>
      <c r="K27" s="67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65"/>
      <c r="J28" s="4"/>
      <c r="K28" s="67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65"/>
      <c r="J29" s="4"/>
      <c r="K29" s="67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65"/>
      <c r="J30" s="4"/>
      <c r="K30" s="67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65"/>
      <c r="J31" s="4"/>
      <c r="K31" s="67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65"/>
      <c r="J32" s="4"/>
      <c r="K32" s="67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65"/>
      <c r="J33" s="4"/>
      <c r="K33" s="67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65"/>
      <c r="J34" s="4"/>
      <c r="K34" s="67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65"/>
      <c r="J35" s="4"/>
      <c r="K35" s="67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65"/>
      <c r="J36" s="4"/>
      <c r="K36" s="67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65"/>
      <c r="J37" s="4"/>
      <c r="K37" s="67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65"/>
      <c r="J38" s="4"/>
      <c r="K38" s="67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65"/>
      <c r="J39" s="4"/>
      <c r="K39" s="67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65"/>
      <c r="J40" s="4"/>
      <c r="K40" s="67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65"/>
      <c r="J41" s="4"/>
      <c r="K41" s="67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65"/>
      <c r="J42" s="4"/>
      <c r="K42" s="67"/>
      <c r="L42" s="2"/>
    </row>
    <row r="43" spans="2:12" ht="15.75" thickBot="1" x14ac:dyDescent="0.3">
      <c r="J43" s="49" t="s">
        <v>75</v>
      </c>
      <c r="K43" s="68">
        <f>SUM(K20:K42)</f>
        <v>25169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J20" sqref="J20:K24"/>
    </sheetView>
  </sheetViews>
  <sheetFormatPr defaultRowHeight="15" x14ac:dyDescent="0.25"/>
  <cols>
    <col min="1" max="1" width="3" style="76" customWidth="1"/>
    <col min="2" max="2" width="18.140625" style="70" customWidth="1"/>
    <col min="3" max="3" width="15.5703125" style="70" customWidth="1"/>
    <col min="4" max="4" width="12.85546875" style="70" customWidth="1"/>
    <col min="5" max="5" width="22.140625" style="70" customWidth="1"/>
    <col min="6" max="6" width="17.85546875" style="70" customWidth="1"/>
    <col min="7" max="8" width="18.7109375" style="70" customWidth="1"/>
    <col min="9" max="9" width="24.42578125" style="70" bestFit="1" customWidth="1"/>
    <col min="10" max="10" width="19.28515625" style="70" customWidth="1"/>
    <col min="11" max="11" width="14.85546875" style="70" customWidth="1"/>
    <col min="12" max="12" width="14" style="70" customWidth="1"/>
    <col min="13" max="16384" width="9.140625" style="70"/>
  </cols>
  <sheetData>
    <row r="1" spans="2:12" x14ac:dyDescent="0.25">
      <c r="B1" s="70" t="s">
        <v>88</v>
      </c>
    </row>
    <row r="4" spans="2:12" x14ac:dyDescent="0.25">
      <c r="B4" s="70" t="s">
        <v>95</v>
      </c>
    </row>
    <row r="7" spans="2:12" ht="23.25" x14ac:dyDescent="0.25">
      <c r="B7" s="92" t="s">
        <v>140</v>
      </c>
      <c r="C7" s="64"/>
      <c r="D7" s="63"/>
      <c r="E7" s="44" t="s">
        <v>141</v>
      </c>
      <c r="F7" s="61"/>
      <c r="G7" s="44" t="s">
        <v>142</v>
      </c>
      <c r="H7" s="61"/>
      <c r="I7" s="44" t="s">
        <v>143</v>
      </c>
      <c r="J7" s="62"/>
      <c r="K7" s="51" t="s">
        <v>112</v>
      </c>
      <c r="L7" s="44" t="s">
        <v>144</v>
      </c>
    </row>
    <row r="9" spans="2:12" x14ac:dyDescent="0.25">
      <c r="B9" s="70" t="s">
        <v>89</v>
      </c>
      <c r="G9" s="45" t="s">
        <v>45</v>
      </c>
      <c r="H9" s="45"/>
      <c r="I9" s="45" t="s">
        <v>82</v>
      </c>
    </row>
    <row r="10" spans="2:12" x14ac:dyDescent="0.25">
      <c r="B10" s="70" t="s">
        <v>90</v>
      </c>
      <c r="G10" s="70" t="s">
        <v>46</v>
      </c>
      <c r="I10" s="70" t="s">
        <v>47</v>
      </c>
      <c r="J10" s="70" t="s">
        <v>48</v>
      </c>
    </row>
    <row r="11" spans="2:12" x14ac:dyDescent="0.25">
      <c r="B11" s="70" t="s">
        <v>91</v>
      </c>
      <c r="G11" s="70" t="s">
        <v>49</v>
      </c>
      <c r="I11" s="70" t="s">
        <v>50</v>
      </c>
      <c r="J11" s="70" t="s">
        <v>51</v>
      </c>
    </row>
    <row r="12" spans="2:12" x14ac:dyDescent="0.25">
      <c r="G12" s="70" t="s">
        <v>52</v>
      </c>
      <c r="I12" s="70" t="s">
        <v>53</v>
      </c>
      <c r="J12" s="70" t="s">
        <v>54</v>
      </c>
    </row>
    <row r="13" spans="2:12" x14ac:dyDescent="0.25">
      <c r="G13" s="70" t="s">
        <v>55</v>
      </c>
      <c r="I13" s="70" t="s">
        <v>56</v>
      </c>
      <c r="J13" s="70" t="s">
        <v>57</v>
      </c>
    </row>
    <row r="14" spans="2:12" x14ac:dyDescent="0.25">
      <c r="G14" s="70" t="s">
        <v>58</v>
      </c>
      <c r="I14" s="70" t="s">
        <v>59</v>
      </c>
      <c r="J14" s="70" t="s">
        <v>60</v>
      </c>
    </row>
    <row r="15" spans="2:12" x14ac:dyDescent="0.25">
      <c r="G15" s="70" t="s">
        <v>61</v>
      </c>
      <c r="I15" s="70" t="s">
        <v>62</v>
      </c>
      <c r="J15" s="70" t="s">
        <v>63</v>
      </c>
    </row>
    <row r="16" spans="2:12" x14ac:dyDescent="0.25">
      <c r="G16" s="70" t="s">
        <v>64</v>
      </c>
    </row>
    <row r="18" spans="2:12" ht="45" customHeight="1" x14ac:dyDescent="0.25">
      <c r="B18" s="102" t="s">
        <v>65</v>
      </c>
      <c r="C18" s="103"/>
      <c r="D18" s="46" t="s">
        <v>66</v>
      </c>
      <c r="E18" s="102" t="s">
        <v>67</v>
      </c>
      <c r="F18" s="103"/>
      <c r="G18" s="102" t="s">
        <v>83</v>
      </c>
      <c r="H18" s="103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117</v>
      </c>
      <c r="C20" s="4" t="s">
        <v>118</v>
      </c>
      <c r="D20" s="4" t="str">
        <f>'SCH DISBURSEMENTS (Undyed)'!D20</f>
        <v>J</v>
      </c>
      <c r="E20" s="4" t="str">
        <f>'SCH DISBURSEMENTS (Undyed)'!E20</f>
        <v>AL</v>
      </c>
      <c r="F20" s="4" t="str">
        <f>'SCH DISBURSEMENTS (Undyed)'!F20</f>
        <v>TN</v>
      </c>
      <c r="G20" s="4" t="s">
        <v>126</v>
      </c>
      <c r="H20" s="4" t="s">
        <v>127</v>
      </c>
      <c r="I20" s="85">
        <f>'SCH DIVERSIONS FROM AL(Av-A)'!I20</f>
        <v>41187</v>
      </c>
      <c r="J20" s="4">
        <v>29311</v>
      </c>
      <c r="K20" s="67">
        <v>3803</v>
      </c>
      <c r="L20" s="2"/>
    </row>
    <row r="21" spans="2:12" x14ac:dyDescent="0.25">
      <c r="B21" s="4" t="s">
        <v>119</v>
      </c>
      <c r="C21" s="4" t="s">
        <v>120</v>
      </c>
      <c r="D21" s="4" t="str">
        <f>'SCH DISBURSEMENTS (Undyed)'!D21</f>
        <v>J</v>
      </c>
      <c r="E21" s="4" t="str">
        <f>'SCH DISBURSEMENTS (Undyed)'!E21</f>
        <v>AL</v>
      </c>
      <c r="F21" s="4" t="str">
        <f>'SCH DISBURSEMENTS (Undyed)'!F21</f>
        <v>TN</v>
      </c>
      <c r="G21" s="4" t="s">
        <v>130</v>
      </c>
      <c r="H21" s="4" t="s">
        <v>131</v>
      </c>
      <c r="I21" s="86">
        <f>'SCH DIVERSIONS FROM AL(Av-A)'!I21</f>
        <v>41187</v>
      </c>
      <c r="J21" s="4">
        <v>29312</v>
      </c>
      <c r="K21" s="67">
        <v>6635</v>
      </c>
      <c r="L21" s="2"/>
    </row>
    <row r="22" spans="2:12" x14ac:dyDescent="0.25">
      <c r="B22" s="4" t="s">
        <v>117</v>
      </c>
      <c r="C22" s="4" t="s">
        <v>118</v>
      </c>
      <c r="D22" s="4" t="str">
        <f>'SCH DISBURSEMENTS (Undyed)'!D22</f>
        <v>J</v>
      </c>
      <c r="E22" s="4" t="str">
        <f>'SCH DISBURSEMENTS (Undyed)'!E22</f>
        <v>AL</v>
      </c>
      <c r="F22" s="4" t="str">
        <f>'SCH DISBURSEMENTS (Undyed)'!F22</f>
        <v>TN</v>
      </c>
      <c r="G22" s="4" t="s">
        <v>132</v>
      </c>
      <c r="H22" s="4" t="s">
        <v>133</v>
      </c>
      <c r="I22" s="86">
        <f>'SCH DIVERSIONS FROM AL(Av-A)'!I22</f>
        <v>41187</v>
      </c>
      <c r="J22" s="4">
        <v>29349</v>
      </c>
      <c r="K22" s="67">
        <v>3298</v>
      </c>
      <c r="L22" s="2"/>
    </row>
    <row r="23" spans="2:12" x14ac:dyDescent="0.25">
      <c r="B23" s="4" t="s">
        <v>119</v>
      </c>
      <c r="C23" s="4" t="s">
        <v>120</v>
      </c>
      <c r="D23" s="4" t="str">
        <f>'SCH DISBURSEMENTS (Undyed)'!D23</f>
        <v>J</v>
      </c>
      <c r="E23" s="4" t="str">
        <f>'SCH DISBURSEMENTS (Undyed)'!E23</f>
        <v>AL</v>
      </c>
      <c r="F23" s="4" t="str">
        <f>'SCH DISBURSEMENTS (Undyed)'!F23</f>
        <v>MS</v>
      </c>
      <c r="G23" s="4" t="s">
        <v>134</v>
      </c>
      <c r="H23" s="4" t="s">
        <v>135</v>
      </c>
      <c r="I23" s="86">
        <f>'SCH DIVERSIONS FROM AL(Av-A)'!I23</f>
        <v>41188</v>
      </c>
      <c r="J23" s="4">
        <v>29408</v>
      </c>
      <c r="K23" s="67">
        <v>4650</v>
      </c>
      <c r="L23" s="2"/>
    </row>
    <row r="24" spans="2:12" x14ac:dyDescent="0.25">
      <c r="B24" s="4" t="s">
        <v>117</v>
      </c>
      <c r="C24" s="4" t="s">
        <v>118</v>
      </c>
      <c r="D24" s="4" t="str">
        <f>'SCH DISBURSEMENTS (Undyed)'!D24</f>
        <v>J</v>
      </c>
      <c r="E24" s="4" t="str">
        <f>'SCH DISBURSEMENTS (Undyed)'!E24</f>
        <v>AL</v>
      </c>
      <c r="F24" s="4" t="str">
        <f>'SCH DISBURSEMENTS (Undyed)'!F24</f>
        <v>MS</v>
      </c>
      <c r="G24" s="4" t="s">
        <v>128</v>
      </c>
      <c r="H24" s="4" t="s">
        <v>129</v>
      </c>
      <c r="I24" s="86">
        <f>'SCH DIVERSIONS FROM AL(Av-A)'!I24</f>
        <v>41188</v>
      </c>
      <c r="J24" s="4">
        <v>29413</v>
      </c>
      <c r="K24" s="67">
        <v>5596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65"/>
      <c r="J25" s="4"/>
      <c r="K25" s="67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65"/>
      <c r="J26" s="4"/>
      <c r="K26" s="67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65"/>
      <c r="J27" s="4"/>
      <c r="K27" s="67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65"/>
      <c r="J28" s="4"/>
      <c r="K28" s="67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65"/>
      <c r="J29" s="4"/>
      <c r="K29" s="67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65"/>
      <c r="J30" s="4"/>
      <c r="K30" s="67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65"/>
      <c r="J31" s="4"/>
      <c r="K31" s="67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65"/>
      <c r="J32" s="4"/>
      <c r="K32" s="67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65"/>
      <c r="J33" s="4"/>
      <c r="K33" s="67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65"/>
      <c r="J34" s="4"/>
      <c r="K34" s="67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65"/>
      <c r="J35" s="4"/>
      <c r="K35" s="67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65"/>
      <c r="J36" s="4"/>
      <c r="K36" s="67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65"/>
      <c r="J37" s="4"/>
      <c r="K37" s="67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65"/>
      <c r="J38" s="4"/>
      <c r="K38" s="67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65"/>
      <c r="J39" s="4"/>
      <c r="K39" s="67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65"/>
      <c r="J40" s="4"/>
      <c r="K40" s="67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65"/>
      <c r="J41" s="4"/>
      <c r="K41" s="67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65"/>
      <c r="J42" s="4"/>
      <c r="K42" s="67"/>
      <c r="L42" s="2"/>
    </row>
    <row r="43" spans="2:12" ht="15.75" thickBot="1" x14ac:dyDescent="0.3">
      <c r="I43" s="69"/>
      <c r="J43" s="49" t="s">
        <v>75</v>
      </c>
      <c r="K43" s="68">
        <f>SUM(K20:K41)</f>
        <v>23982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EXPORTER RET</vt:lpstr>
      <vt:lpstr>SCH DISBURSEMENTS (Gasoline)</vt:lpstr>
      <vt:lpstr>SCH DISBURSEMENTS (Undyed)</vt:lpstr>
      <vt:lpstr>SCH DISBURSEMENTS (Aviation)</vt:lpstr>
      <vt:lpstr>SCH DISBURSEMENTS(Jet)</vt:lpstr>
      <vt:lpstr>SCH DIVERSIONS FROM AL(Gas-A)</vt:lpstr>
      <vt:lpstr>SCH DIVERSIONS FROM AL(Un-A)</vt:lpstr>
      <vt:lpstr>SCH DIVERSIONS FROM AL(Av-A)</vt:lpstr>
      <vt:lpstr>SCH DIVERSIONS FROM AL (Jet-A)</vt:lpstr>
      <vt:lpstr>SCH DIVERSIONS TO AL (Gas-B)</vt:lpstr>
      <vt:lpstr>SCH DIVERSIONS TO AL (Un-B)</vt:lpstr>
      <vt:lpstr>SCH DIVERSIONS TO AL (Av-B)</vt:lpstr>
      <vt:lpstr>SCH DIVERSIONS FROM AL(Jet-B)</vt:lpstr>
      <vt:lpstr>SCH DESTINATION TAX COLL(Gas)</vt:lpstr>
      <vt:lpstr>SCH DESTINATION TAX COLL(Undye)</vt:lpstr>
      <vt:lpstr>SCH DESTINATION TAX COLL (Av)</vt:lpstr>
      <vt:lpstr>SCH DESTINATION TAX COLL(Jet)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jmercer</cp:lastModifiedBy>
  <cp:lastPrinted>2012-03-16T19:04:40Z</cp:lastPrinted>
  <dcterms:created xsi:type="dcterms:W3CDTF">2011-08-31T17:09:20Z</dcterms:created>
  <dcterms:modified xsi:type="dcterms:W3CDTF">2012-05-03T19:33:31Z</dcterms:modified>
</cp:coreProperties>
</file>