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8195" windowHeight="12075" tabRatio="946"/>
  </bookViews>
  <sheets>
    <sheet name="TERMINAL OP MONTHLY REPORT" sheetId="1" r:id="rId1"/>
    <sheet name="SCH INVENTORIES - 065" sheetId="2" r:id="rId2"/>
    <sheet name="SCH INVENTORIES - 160" sheetId="3" r:id="rId3"/>
    <sheet name="SCH INVENTORIES - 125" sheetId="4" r:id="rId4"/>
    <sheet name="SCH INVENTORIES - 130" sheetId="5" r:id="rId5"/>
    <sheet name="SCH RECEIPTS - 065" sheetId="6" r:id="rId6"/>
    <sheet name="SCH RECEIPTS - 065 (2)" sheetId="7" r:id="rId7"/>
    <sheet name="SCH RECEIPTS - 160" sheetId="8" r:id="rId8"/>
    <sheet name="SCH RECEIPTS - 160 (2)" sheetId="9" r:id="rId9"/>
    <sheet name="SCH RECEIPTS - 125" sheetId="10" r:id="rId10"/>
    <sheet name="SCH RECEIPTS - 125 (2)" sheetId="11" r:id="rId11"/>
    <sheet name="SCH RECEIPTS - 130" sheetId="12" r:id="rId12"/>
    <sheet name="SCH RECEIPTS - 130 (2)" sheetId="13" r:id="rId13"/>
    <sheet name="SCH DISBURSEMENTS - 065" sheetId="14" r:id="rId14"/>
    <sheet name="SCH DISBURSEMENTS - 065 (2)" sheetId="15" r:id="rId15"/>
    <sheet name="SCH DISBURSEMENTS - 160" sheetId="16" r:id="rId16"/>
    <sheet name="SCH DISBURSEMENTS - 160 (2)" sheetId="17" r:id="rId17"/>
    <sheet name="SCH DISBURSEMENTS - 125" sheetId="18" r:id="rId18"/>
    <sheet name="SCH DISBURSEMENTS - 125 (2)" sheetId="19" r:id="rId19"/>
    <sheet name="SCH DISBURSEMENTS - 130" sheetId="20" r:id="rId20"/>
    <sheet name="SCH DISBURSEMENTS - 130 (2)" sheetId="21" r:id="rId21"/>
  </sheets>
  <calcPr calcId="145621"/>
</workbook>
</file>

<file path=xl/calcChain.xml><?xml version="1.0" encoding="utf-8"?>
<calcChain xmlns="http://schemas.openxmlformats.org/spreadsheetml/2006/main">
  <c r="J43" i="21" l="1"/>
  <c r="F21" i="5" s="1"/>
  <c r="J43" i="20"/>
  <c r="F20" i="5" s="1"/>
  <c r="J43" i="19"/>
  <c r="F21" i="4" s="1"/>
  <c r="J43" i="18"/>
  <c r="F20" i="4" s="1"/>
  <c r="J43" i="17"/>
  <c r="F21" i="3" s="1"/>
  <c r="J43" i="16"/>
  <c r="F20" i="3" s="1"/>
  <c r="J43" i="15"/>
  <c r="F21" i="2" s="1"/>
  <c r="J43" i="14"/>
  <c r="F20" i="2" s="1"/>
  <c r="I43" i="13"/>
  <c r="E21" i="5" s="1"/>
  <c r="I43" i="12"/>
  <c r="E20" i="5" s="1"/>
  <c r="I43" i="11"/>
  <c r="E21" i="4" s="1"/>
  <c r="I43" i="10"/>
  <c r="E20" i="4" s="1"/>
  <c r="I43" i="9"/>
  <c r="E21" i="3" s="1"/>
  <c r="I43" i="8"/>
  <c r="E20" i="3" s="1"/>
  <c r="I43" i="7"/>
  <c r="E21" i="2" s="1"/>
  <c r="I43" i="6"/>
  <c r="E20" i="2" s="1"/>
  <c r="G43" i="5"/>
  <c r="G32" i="1" s="1"/>
  <c r="D43" i="5"/>
  <c r="G43" i="4"/>
  <c r="F32" i="1" s="1"/>
  <c r="D43" i="4"/>
  <c r="F27" i="1" s="1"/>
  <c r="G43" i="3"/>
  <c r="D32" i="1" s="1"/>
  <c r="D43" i="3"/>
  <c r="D27" i="1" s="1"/>
  <c r="G43" i="2"/>
  <c r="C32" i="1" s="1"/>
  <c r="D43" i="2"/>
  <c r="C27" i="1" s="1"/>
  <c r="G27" i="1"/>
  <c r="H21" i="5" l="1"/>
  <c r="H21" i="3"/>
  <c r="H21" i="2"/>
  <c r="F43" i="3"/>
  <c r="D30" i="1" s="1"/>
  <c r="E43" i="4"/>
  <c r="F28" i="1" s="1"/>
  <c r="H21" i="4"/>
  <c r="F43" i="2"/>
  <c r="C30" i="1" s="1"/>
  <c r="H20" i="2"/>
  <c r="F43" i="5"/>
  <c r="G30" i="1" s="1"/>
  <c r="F29" i="1"/>
  <c r="H20" i="3"/>
  <c r="E43" i="3"/>
  <c r="D28" i="1" s="1"/>
  <c r="D29" i="1" s="1"/>
  <c r="E43" i="5"/>
  <c r="G28" i="1" s="1"/>
  <c r="G29" i="1" s="1"/>
  <c r="H20" i="5"/>
  <c r="F43" i="4"/>
  <c r="F30" i="1" s="1"/>
  <c r="E43" i="2"/>
  <c r="C28" i="1" s="1"/>
  <c r="C29" i="1" s="1"/>
  <c r="H20" i="4"/>
  <c r="C31" i="1" l="1"/>
  <c r="C33" i="1" s="1"/>
  <c r="H43" i="5"/>
  <c r="H43" i="3"/>
  <c r="H43" i="2"/>
  <c r="D31" i="1"/>
  <c r="D33" i="1" s="1"/>
  <c r="H43" i="4"/>
  <c r="G31" i="1"/>
  <c r="G33" i="1" s="1"/>
  <c r="F31" i="1"/>
  <c r="F33" i="1" s="1"/>
</calcChain>
</file>

<file path=xl/sharedStrings.xml><?xml version="1.0" encoding="utf-8"?>
<sst xmlns="http://schemas.openxmlformats.org/spreadsheetml/2006/main" count="1331" uniqueCount="131">
  <si>
    <t>Alabama Seal</t>
  </si>
  <si>
    <t>Alabama Department of Revenue</t>
  </si>
  <si>
    <t>B&amp;L:MFT-TOM</t>
  </si>
  <si>
    <t>Business &amp; License Tax Division</t>
  </si>
  <si>
    <t>Motor Fuels Section</t>
  </si>
  <si>
    <t xml:space="preserve">          P.O. Box 327540  Montgomery, AL 36132-7540 (334) 242-9608  Fax (334)242-1199</t>
  </si>
  <si>
    <t>www.revenue.alabama.gov</t>
  </si>
  <si>
    <t>MOTOR FUEL TERMINAL OPERATOR MONTHLY REPORT</t>
  </si>
  <si>
    <t>NAME</t>
  </si>
  <si>
    <t>MONTH/YEAR</t>
  </si>
  <si>
    <t>ADDRESS</t>
  </si>
  <si>
    <t>LICENSE#</t>
  </si>
  <si>
    <t>CITY                                                                                        STATE                    ZIP</t>
  </si>
  <si>
    <t>FEIN</t>
  </si>
  <si>
    <t>CONTACT NAME</t>
  </si>
  <si>
    <t>PHONE NUMBER</t>
  </si>
  <si>
    <t>(         )</t>
  </si>
  <si>
    <r>
      <t xml:space="preserve">□ </t>
    </r>
    <r>
      <rPr>
        <sz val="11"/>
        <color theme="1"/>
        <rFont val="Calibri"/>
        <family val="2"/>
      </rPr>
      <t>Check Here if New Address</t>
    </r>
  </si>
  <si>
    <t xml:space="preserve">EMAIL ADDRESS
</t>
  </si>
  <si>
    <t>Transactions</t>
  </si>
  <si>
    <t>A</t>
  </si>
  <si>
    <t>B</t>
  </si>
  <si>
    <t>C</t>
  </si>
  <si>
    <t>D</t>
  </si>
  <si>
    <t>E</t>
  </si>
  <si>
    <t>for the Month</t>
  </si>
  <si>
    <t>Gasoline</t>
  </si>
  <si>
    <t>Undyed Diesel</t>
  </si>
  <si>
    <t>Dyed Diesel</t>
  </si>
  <si>
    <t>Aviation Gas</t>
  </si>
  <si>
    <t>Jet Fuel</t>
  </si>
  <si>
    <t>Beginning Inventory</t>
  </si>
  <si>
    <t>Total Receipts</t>
  </si>
  <si>
    <t>Total Gallons Available
(Line 1 plus line 2)</t>
  </si>
  <si>
    <t>Total Disbursements</t>
  </si>
  <si>
    <t>Gallons Available (less disbursements)
(Line 3 minus Line 4)</t>
  </si>
  <si>
    <t>Stock Gains &amp; Losses</t>
  </si>
  <si>
    <t>Actual Ending Inventory</t>
  </si>
  <si>
    <t>This report is due by the last day of the month following the month covering the report.  If the due date falls on a weekend or state holiday, then the report is due the next business day.</t>
  </si>
  <si>
    <t xml:space="preserve">Under penalties of perjury, I declare that I have examined this report, including all accompanying documents, and to the best of my knowledge and belief, </t>
  </si>
  <si>
    <t xml:space="preserve">it is true, correct, and complete. </t>
  </si>
  <si>
    <t>Date</t>
  </si>
  <si>
    <t>Signature</t>
  </si>
  <si>
    <t>Title</t>
  </si>
  <si>
    <t>Telephone Number</t>
  </si>
  <si>
    <t>TAX ACCOUNTANT</t>
  </si>
  <si>
    <t xml:space="preserve">Complete only if change in business status has occurred.  </t>
  </si>
  <si>
    <t>Date business discontinued</t>
  </si>
  <si>
    <t>Date business sold</t>
  </si>
  <si>
    <t>Name of purchaser</t>
  </si>
  <si>
    <t>TERMINAL OPERATOR MONTHLY RETURN - Schedule of Inventories</t>
  </si>
  <si>
    <t>Schedule 15C</t>
  </si>
  <si>
    <t>Product Code:
065</t>
  </si>
  <si>
    <t>Product Code:</t>
  </si>
  <si>
    <t>065  Gasoline</t>
  </si>
  <si>
    <t>228  Diesel Dyed</t>
  </si>
  <si>
    <t>(Total for Column 2 goes to Line 1)</t>
  </si>
  <si>
    <t>124  Gasohol</t>
  </si>
  <si>
    <t>170  Biodiesel Undyed</t>
  </si>
  <si>
    <t>(Total for Column 5 goes to Line 6)</t>
  </si>
  <si>
    <t>125  Aviation Gas</t>
  </si>
  <si>
    <t>171  Biodiesel Dyed</t>
  </si>
  <si>
    <t>(Total for Column 6 goes to Line 7)</t>
  </si>
  <si>
    <t>130  Jet Fuel</t>
  </si>
  <si>
    <t>072 Kerosene Dyed</t>
  </si>
  <si>
    <t>122 Blending Components</t>
  </si>
  <si>
    <t>142 Kerosene Undyed</t>
  </si>
  <si>
    <t>160  Diesel Undyed</t>
  </si>
  <si>
    <t>_______Other (See FTA Product List Code)</t>
  </si>
  <si>
    <t>(1)
Position Holder</t>
  </si>
  <si>
    <t xml:space="preserve">(2)
Beginning Inventory </t>
  </si>
  <si>
    <t>(3)
Total Receipts</t>
  </si>
  <si>
    <t>(4)
Total Disbursements</t>
  </si>
  <si>
    <t>(5)
Gain or (Loss)</t>
  </si>
  <si>
    <t>(6)
Ending Inventory</t>
  </si>
  <si>
    <t>Name</t>
  </si>
  <si>
    <t>Totals</t>
  </si>
  <si>
    <t>Product Code:
160</t>
  </si>
  <si>
    <t>Product Code:
125</t>
  </si>
  <si>
    <t>Product Code:
130</t>
  </si>
  <si>
    <t>TERMINAL OPERATOR MONTHLY RETURN- SCHEDULE OF RECEIPTS</t>
  </si>
  <si>
    <t>Schedule 15A</t>
  </si>
  <si>
    <t>(Total from Column 6 goes to Line 2)</t>
  </si>
  <si>
    <t>Mode of Transport:</t>
  </si>
  <si>
    <t>B = Barge</t>
  </si>
  <si>
    <t>J =  Truck</t>
  </si>
  <si>
    <t>R = Rail</t>
  </si>
  <si>
    <t>S = Ship</t>
  </si>
  <si>
    <t>PL = Pipeline</t>
  </si>
  <si>
    <t>ST = Stationary Transfer</t>
  </si>
  <si>
    <t>BA = Book Adjustment</t>
  </si>
  <si>
    <t>(1)
Carrier</t>
  </si>
  <si>
    <t>(2)
Mode</t>
  </si>
  <si>
    <t>(3)
Position Holder</t>
  </si>
  <si>
    <t>(4)
Date Received</t>
  </si>
  <si>
    <t>(5)
Doc. Number</t>
  </si>
  <si>
    <t>(6)
Net Gallons</t>
  </si>
  <si>
    <t>PL</t>
  </si>
  <si>
    <t>TERMINAL OPERATOR MONTHLY RETURN - Schedule of Disbursements</t>
  </si>
  <si>
    <t>SCHEDULE 15B</t>
  </si>
  <si>
    <t>(Total from Column 7 goes to Line 4)</t>
  </si>
  <si>
    <t xml:space="preserve">(3)
Destination </t>
  </si>
  <si>
    <t>(4)
Position Holder</t>
  </si>
  <si>
    <t>(5)
Date Shipped</t>
  </si>
  <si>
    <t>(6)
Doc. Number</t>
  </si>
  <si>
    <t>(7)
Net Gallons</t>
  </si>
  <si>
    <t>(8)
Gross Gallons</t>
  </si>
  <si>
    <t>State</t>
  </si>
  <si>
    <t>AL</t>
  </si>
  <si>
    <t>334-242-9607</t>
  </si>
  <si>
    <t>taxcontact@jaxonfuelco.com</t>
  </si>
  <si>
    <t>JAXON LYLES</t>
  </si>
  <si>
    <t>W H TRUCKING</t>
  </si>
  <si>
    <t>47-0000005</t>
  </si>
  <si>
    <t>10/12</t>
  </si>
  <si>
    <t>6661 BOYKIN RD</t>
  </si>
  <si>
    <t>THEODORE</t>
  </si>
  <si>
    <t>AL                              36582</t>
  </si>
  <si>
    <t>R002023580</t>
  </si>
  <si>
    <t>Company Name:
W H TRUCKING</t>
  </si>
  <si>
    <t>License Number:
R002023580</t>
  </si>
  <si>
    <t>FEIN
47-0000005</t>
  </si>
  <si>
    <t>Terminal Code:
T-54-AL-1111</t>
  </si>
  <si>
    <t>Month/Year
10/2012</t>
  </si>
  <si>
    <t>NMA OIL CO INC</t>
  </si>
  <si>
    <t>47-0000006</t>
  </si>
  <si>
    <t>OAKLEY PIPELINE</t>
  </si>
  <si>
    <t>47-0000007</t>
  </si>
  <si>
    <t>LEXON COMPANY US</t>
  </si>
  <si>
    <t>47-0000002</t>
  </si>
  <si>
    <t>Terminal Code No. T-54-AL-1111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</si>
</sst>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20"/>
      <color theme="1"/>
      <name val="Calibri"/>
      <family val="2"/>
    </font>
    <font>
      <sz val="11"/>
      <color theme="1"/>
      <name val="Calibri"/>
      <family val="2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6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quotePrefix="1" applyBorder="1" applyAlignment="1">
      <alignment horizontal="right"/>
    </xf>
    <xf numFmtId="0" fontId="0" fillId="0" borderId="0" xfId="0" applyBorder="1"/>
    <xf numFmtId="0" fontId="5" fillId="0" borderId="0" xfId="2" applyFont="1" applyAlignment="1">
      <alignment horizontal="center"/>
    </xf>
    <xf numFmtId="0" fontId="0" fillId="0" borderId="0" xfId="0" applyAlignment="1"/>
    <xf numFmtId="0" fontId="0" fillId="0" borderId="1" xfId="0" applyBorder="1"/>
    <xf numFmtId="0" fontId="0" fillId="0" borderId="2" xfId="0" applyBorder="1"/>
    <xf numFmtId="0" fontId="0" fillId="0" borderId="1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17" fontId="0" fillId="0" borderId="3" xfId="0" applyNumberFormat="1" applyBorder="1"/>
    <xf numFmtId="0" fontId="0" fillId="0" borderId="3" xfId="0" applyBorder="1" applyAlignment="1">
      <alignment horizontal="center"/>
    </xf>
    <xf numFmtId="0" fontId="7" fillId="0" borderId="5" xfId="0" applyFont="1" applyBorder="1"/>
    <xf numFmtId="0" fontId="0" fillId="0" borderId="5" xfId="0" applyBorder="1"/>
    <xf numFmtId="0" fontId="0" fillId="0" borderId="6" xfId="0" applyBorder="1" applyAlignment="1">
      <alignment wrapText="1"/>
    </xf>
    <xf numFmtId="0" fontId="4" fillId="0" borderId="5" xfId="2" applyBorder="1"/>
    <xf numFmtId="0" fontId="0" fillId="0" borderId="5" xfId="0" applyBorder="1" applyAlignment="1">
      <alignment horizontal="center"/>
    </xf>
    <xf numFmtId="0" fontId="7" fillId="0" borderId="0" xfId="0" applyFont="1" applyBorder="1"/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/>
    <xf numFmtId="0" fontId="0" fillId="0" borderId="10" xfId="0" applyBorder="1" applyAlignment="1">
      <alignment wrapText="1"/>
    </xf>
    <xf numFmtId="43" fontId="0" fillId="0" borderId="11" xfId="1" applyFont="1" applyBorder="1" applyAlignment="1">
      <alignment horizontal="center"/>
    </xf>
    <xf numFmtId="2" fontId="0" fillId="0" borderId="11" xfId="1" applyNumberFormat="1" applyFont="1" applyBorder="1" applyAlignment="1">
      <alignment horizontal="center"/>
    </xf>
    <xf numFmtId="43" fontId="0" fillId="0" borderId="8" xfId="1" applyFont="1" applyBorder="1" applyAlignment="1">
      <alignment horizontal="center"/>
    </xf>
    <xf numFmtId="0" fontId="0" fillId="0" borderId="11" xfId="0" applyBorder="1"/>
    <xf numFmtId="0" fontId="0" fillId="0" borderId="11" xfId="0" applyBorder="1" applyAlignment="1">
      <alignment wrapText="1"/>
    </xf>
    <xf numFmtId="0" fontId="0" fillId="0" borderId="8" xfId="0" applyBorder="1"/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/>
    <xf numFmtId="0" fontId="0" fillId="0" borderId="9" xfId="0" applyBorder="1"/>
    <xf numFmtId="0" fontId="9" fillId="0" borderId="12" xfId="0" applyFont="1" applyBorder="1" applyAlignment="1">
      <alignment wrapText="1"/>
    </xf>
    <xf numFmtId="0" fontId="9" fillId="0" borderId="11" xfId="0" applyFont="1" applyBorder="1" applyAlignment="1">
      <alignment wrapText="1"/>
    </xf>
    <xf numFmtId="0" fontId="9" fillId="0" borderId="6" xfId="0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2" fillId="0" borderId="0" xfId="0" applyFont="1"/>
    <xf numFmtId="0" fontId="0" fillId="0" borderId="8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right"/>
    </xf>
    <xf numFmtId="0" fontId="0" fillId="0" borderId="13" xfId="0" applyBorder="1"/>
    <xf numFmtId="0" fontId="9" fillId="0" borderId="5" xfId="0" applyFont="1" applyBorder="1" applyAlignment="1">
      <alignment wrapText="1"/>
    </xf>
    <xf numFmtId="0" fontId="0" fillId="0" borderId="7" xfId="0" applyBorder="1" applyAlignment="1">
      <alignment horizontal="center" wrapText="1"/>
    </xf>
    <xf numFmtId="14" fontId="0" fillId="0" borderId="11" xfId="0" applyNumberFormat="1" applyBorder="1"/>
    <xf numFmtId="0" fontId="0" fillId="0" borderId="14" xfId="0" applyBorder="1" applyAlignment="1">
      <alignment horizontal="right"/>
    </xf>
    <xf numFmtId="0" fontId="2" fillId="0" borderId="2" xfId="0" applyFont="1" applyBorder="1" applyAlignment="1">
      <alignment horizontal="center" wrapText="1"/>
    </xf>
    <xf numFmtId="0" fontId="2" fillId="0" borderId="7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2" fillId="0" borderId="9" xfId="0" applyFont="1" applyBorder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2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6" xfId="0" applyBorder="1" applyAlignment="1">
      <alignment horizontal="center" wrapText="1"/>
    </xf>
    <xf numFmtId="0" fontId="0" fillId="0" borderId="12" xfId="0" applyBorder="1" applyAlignment="1">
      <alignment horizontal="center" wrapText="1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7"/>
  <sheetViews>
    <sheetView tabSelected="1" zoomScale="85" zoomScaleNormal="85" workbookViewId="0">
      <selection activeCell="D11" sqref="D11"/>
    </sheetView>
  </sheetViews>
  <sheetFormatPr defaultRowHeight="15" x14ac:dyDescent="0.25"/>
  <cols>
    <col min="1" max="1" width="9" customWidth="1"/>
    <col min="2" max="2" width="35" customWidth="1"/>
    <col min="3" max="3" width="27.28515625" customWidth="1"/>
    <col min="4" max="4" width="24.140625" customWidth="1"/>
    <col min="5" max="5" width="22.85546875" customWidth="1"/>
    <col min="6" max="6" width="24" customWidth="1"/>
    <col min="7" max="7" width="25.140625" customWidth="1"/>
    <col min="8" max="8" width="24.42578125" customWidth="1"/>
  </cols>
  <sheetData>
    <row r="1" spans="1:7" x14ac:dyDescent="0.25">
      <c r="A1" t="s">
        <v>0</v>
      </c>
      <c r="C1" s="59" t="s">
        <v>1</v>
      </c>
      <c r="D1" s="59"/>
      <c r="E1" s="59"/>
      <c r="F1" s="1"/>
      <c r="G1" s="2" t="s">
        <v>2</v>
      </c>
    </row>
    <row r="2" spans="1:7" x14ac:dyDescent="0.25">
      <c r="C2" s="59" t="s">
        <v>3</v>
      </c>
      <c r="D2" s="59"/>
      <c r="E2" s="59"/>
      <c r="F2" s="1"/>
      <c r="G2" s="3" t="s">
        <v>114</v>
      </c>
    </row>
    <row r="3" spans="1:7" x14ac:dyDescent="0.25">
      <c r="C3" s="59" t="s">
        <v>4</v>
      </c>
      <c r="D3" s="59"/>
      <c r="E3" s="59"/>
      <c r="F3" s="4"/>
      <c r="G3" s="1"/>
    </row>
    <row r="4" spans="1:7" x14ac:dyDescent="0.25">
      <c r="C4" s="60" t="s">
        <v>5</v>
      </c>
      <c r="D4" s="60"/>
      <c r="E4" s="60"/>
      <c r="F4" s="4"/>
      <c r="G4" s="1"/>
    </row>
    <row r="5" spans="1:7" x14ac:dyDescent="0.25">
      <c r="C5" s="61" t="s">
        <v>6</v>
      </c>
      <c r="D5" s="61"/>
      <c r="E5" s="61"/>
      <c r="F5" s="4"/>
      <c r="G5" s="1"/>
    </row>
    <row r="6" spans="1:7" x14ac:dyDescent="0.25">
      <c r="C6" s="5"/>
      <c r="D6" s="5"/>
      <c r="E6" s="5"/>
      <c r="F6" s="4"/>
      <c r="G6" s="1"/>
    </row>
    <row r="7" spans="1:7" x14ac:dyDescent="0.25">
      <c r="C7" s="5"/>
      <c r="D7" s="5"/>
      <c r="E7" s="5"/>
      <c r="F7" s="4"/>
      <c r="G7" s="1"/>
    </row>
    <row r="8" spans="1:7" ht="15.75" x14ac:dyDescent="0.25">
      <c r="A8" s="62" t="s">
        <v>7</v>
      </c>
      <c r="B8" s="62"/>
      <c r="C8" s="62"/>
      <c r="D8" s="62"/>
      <c r="E8" s="62"/>
      <c r="F8" s="62"/>
      <c r="G8" s="62"/>
    </row>
    <row r="9" spans="1:7" x14ac:dyDescent="0.25">
      <c r="C9" s="1"/>
      <c r="D9" s="1"/>
      <c r="E9" s="1"/>
      <c r="F9" s="6"/>
      <c r="G9" s="1"/>
    </row>
    <row r="10" spans="1:7" x14ac:dyDescent="0.25">
      <c r="D10" s="4"/>
      <c r="E10" s="4"/>
      <c r="F10" s="4"/>
      <c r="G10" s="1"/>
    </row>
    <row r="11" spans="1:7" x14ac:dyDescent="0.25">
      <c r="A11" s="7" t="s">
        <v>8</v>
      </c>
      <c r="B11" s="7"/>
      <c r="C11" s="7"/>
      <c r="D11" s="7"/>
      <c r="E11" s="8" t="s">
        <v>9</v>
      </c>
      <c r="F11" s="7"/>
      <c r="G11" s="9"/>
    </row>
    <row r="12" spans="1:7" x14ac:dyDescent="0.25">
      <c r="A12" s="10"/>
      <c r="B12" s="10" t="s">
        <v>112</v>
      </c>
      <c r="C12" s="10"/>
      <c r="D12" s="10"/>
      <c r="E12" s="11"/>
      <c r="F12" s="12">
        <v>41183</v>
      </c>
      <c r="G12" s="13"/>
    </row>
    <row r="13" spans="1:7" x14ac:dyDescent="0.25">
      <c r="A13" s="7" t="s">
        <v>10</v>
      </c>
      <c r="B13" s="7"/>
      <c r="C13" s="7"/>
      <c r="D13" s="7"/>
      <c r="E13" s="8" t="s">
        <v>11</v>
      </c>
      <c r="F13" s="7"/>
      <c r="G13" s="9"/>
    </row>
    <row r="14" spans="1:7" x14ac:dyDescent="0.25">
      <c r="A14" s="10"/>
      <c r="B14" s="10" t="s">
        <v>115</v>
      </c>
      <c r="C14" s="10"/>
      <c r="D14" s="10"/>
      <c r="E14" s="11"/>
      <c r="F14" s="10" t="s">
        <v>118</v>
      </c>
      <c r="G14" s="13"/>
    </row>
    <row r="15" spans="1:7" x14ac:dyDescent="0.25">
      <c r="A15" s="7" t="s">
        <v>12</v>
      </c>
      <c r="B15" s="7"/>
      <c r="C15" s="7"/>
      <c r="D15" s="7"/>
      <c r="E15" s="8" t="s">
        <v>13</v>
      </c>
      <c r="F15" s="7"/>
      <c r="G15" s="9"/>
    </row>
    <row r="16" spans="1:7" x14ac:dyDescent="0.25">
      <c r="A16" s="10"/>
      <c r="B16" s="10" t="s">
        <v>116</v>
      </c>
      <c r="C16" s="10" t="s">
        <v>117</v>
      </c>
      <c r="D16" s="10"/>
      <c r="E16" s="11"/>
      <c r="F16" s="10" t="s">
        <v>113</v>
      </c>
      <c r="G16" s="13"/>
    </row>
    <row r="17" spans="1:7" x14ac:dyDescent="0.25">
      <c r="A17" s="7" t="s">
        <v>14</v>
      </c>
      <c r="B17" s="7"/>
      <c r="C17" s="7"/>
      <c r="D17" s="7"/>
      <c r="E17" s="8" t="s">
        <v>15</v>
      </c>
      <c r="F17" s="7"/>
      <c r="G17" s="9"/>
    </row>
    <row r="18" spans="1:7" x14ac:dyDescent="0.25">
      <c r="A18" s="10"/>
      <c r="B18" s="10" t="s">
        <v>111</v>
      </c>
      <c r="C18" s="10"/>
      <c r="D18" s="10"/>
      <c r="E18" s="11" t="s">
        <v>16</v>
      </c>
      <c r="F18" s="10" t="s">
        <v>109</v>
      </c>
      <c r="G18" s="13"/>
    </row>
    <row r="19" spans="1:7" ht="36" customHeight="1" x14ac:dyDescent="0.4">
      <c r="A19" s="14" t="s">
        <v>17</v>
      </c>
      <c r="B19" s="15"/>
      <c r="C19" s="15"/>
      <c r="D19" s="15"/>
      <c r="E19" s="16" t="s">
        <v>18</v>
      </c>
      <c r="F19" s="17" t="s">
        <v>110</v>
      </c>
      <c r="G19" s="18"/>
    </row>
    <row r="20" spans="1:7" ht="38.25" customHeight="1" x14ac:dyDescent="0.4">
      <c r="B20" s="19"/>
      <c r="C20" s="4"/>
      <c r="D20" s="20"/>
      <c r="E20" s="4"/>
      <c r="F20" s="4"/>
      <c r="G20" s="1"/>
    </row>
    <row r="21" spans="1:7" ht="36" customHeight="1" x14ac:dyDescent="0.4">
      <c r="A21" t="s">
        <v>130</v>
      </c>
      <c r="B21" s="19"/>
      <c r="C21" s="4"/>
      <c r="D21" s="20"/>
      <c r="E21" s="4"/>
      <c r="F21" s="4"/>
      <c r="G21" s="1"/>
    </row>
    <row r="22" spans="1:7" x14ac:dyDescent="0.25">
      <c r="D22" s="20"/>
    </row>
    <row r="23" spans="1:7" x14ac:dyDescent="0.25">
      <c r="D23" s="20"/>
    </row>
    <row r="24" spans="1:7" ht="26.25" customHeight="1" x14ac:dyDescent="0.25">
      <c r="A24" s="21"/>
      <c r="B24" s="21"/>
      <c r="C24" s="21"/>
      <c r="D24" s="22"/>
      <c r="E24" s="21"/>
      <c r="F24" s="21"/>
      <c r="G24" s="22"/>
    </row>
    <row r="25" spans="1:7" x14ac:dyDescent="0.25">
      <c r="A25" s="54" t="s">
        <v>19</v>
      </c>
      <c r="B25" s="55"/>
      <c r="C25" s="23" t="s">
        <v>20</v>
      </c>
      <c r="D25" s="24" t="s">
        <v>21</v>
      </c>
      <c r="E25" s="24" t="s">
        <v>22</v>
      </c>
      <c r="F25" s="24" t="s">
        <v>23</v>
      </c>
      <c r="G25" s="24" t="s">
        <v>24</v>
      </c>
    </row>
    <row r="26" spans="1:7" x14ac:dyDescent="0.25">
      <c r="A26" s="56" t="s">
        <v>25</v>
      </c>
      <c r="B26" s="57"/>
      <c r="C26" s="25" t="s">
        <v>26</v>
      </c>
      <c r="D26" s="26" t="s">
        <v>27</v>
      </c>
      <c r="E26" s="26" t="s">
        <v>28</v>
      </c>
      <c r="F26" s="26" t="s">
        <v>29</v>
      </c>
      <c r="G26" s="26" t="s">
        <v>30</v>
      </c>
    </row>
    <row r="27" spans="1:7" ht="30.75" customHeight="1" x14ac:dyDescent="0.25">
      <c r="A27" s="27">
        <v>1</v>
      </c>
      <c r="B27" s="28" t="s">
        <v>31</v>
      </c>
      <c r="C27" s="29">
        <f>'SCH INVENTORIES - 065'!D43</f>
        <v>23823967</v>
      </c>
      <c r="D27" s="29">
        <f>'SCH INVENTORIES - 160'!D43</f>
        <v>33713061</v>
      </c>
      <c r="E27" s="30">
        <v>0</v>
      </c>
      <c r="F27" s="31">
        <f>'SCH INVENTORIES - 125'!D43</f>
        <v>15217109</v>
      </c>
      <c r="G27" s="31">
        <f>'SCH INVENTORIES - 130'!D43</f>
        <v>11229668</v>
      </c>
    </row>
    <row r="28" spans="1:7" ht="18.75" customHeight="1" x14ac:dyDescent="0.25">
      <c r="A28" s="32">
        <v>2</v>
      </c>
      <c r="B28" s="32" t="s">
        <v>32</v>
      </c>
      <c r="C28" s="29">
        <f>'SCH INVENTORIES - 065'!E43</f>
        <v>10995000</v>
      </c>
      <c r="D28" s="29">
        <f>'SCH INVENTORIES - 160'!E43</f>
        <v>8400000</v>
      </c>
      <c r="E28" s="30">
        <v>0</v>
      </c>
      <c r="F28" s="29">
        <f>'SCH INVENTORIES - 125'!E43</f>
        <v>9120000</v>
      </c>
      <c r="G28" s="29">
        <f>'SCH INVENTORIES - 130'!E43</f>
        <v>7875000</v>
      </c>
    </row>
    <row r="29" spans="1:7" ht="30.75" customHeight="1" x14ac:dyDescent="0.25">
      <c r="A29" s="32">
        <v>3</v>
      </c>
      <c r="B29" s="33" t="s">
        <v>33</v>
      </c>
      <c r="C29" s="29">
        <f>C27+C28</f>
        <v>34818967</v>
      </c>
      <c r="D29" s="29">
        <f>D27+D28</f>
        <v>42113061</v>
      </c>
      <c r="E29" s="30">
        <v>0</v>
      </c>
      <c r="F29" s="29">
        <f>F27+F28</f>
        <v>24337109</v>
      </c>
      <c r="G29" s="29">
        <f>G27+G28</f>
        <v>19104668</v>
      </c>
    </row>
    <row r="30" spans="1:7" ht="29.25" customHeight="1" x14ac:dyDescent="0.25">
      <c r="A30" s="32">
        <v>4</v>
      </c>
      <c r="B30" s="33" t="s">
        <v>34</v>
      </c>
      <c r="C30" s="29">
        <f>'SCH INVENTORIES - 065'!F43</f>
        <v>8775000</v>
      </c>
      <c r="D30" s="29">
        <f>'SCH INVENTORIES - 160'!F43</f>
        <v>8565000</v>
      </c>
      <c r="E30" s="30">
        <v>0</v>
      </c>
      <c r="F30" s="29">
        <f>'SCH INVENTORIES - 125'!F43</f>
        <v>9667500</v>
      </c>
      <c r="G30" s="29">
        <f>'SCH INVENTORIES - 130'!F43</f>
        <v>7580000</v>
      </c>
    </row>
    <row r="31" spans="1:7" ht="31.5" customHeight="1" x14ac:dyDescent="0.25">
      <c r="A31" s="32">
        <v>5</v>
      </c>
      <c r="B31" s="33" t="s">
        <v>35</v>
      </c>
      <c r="C31" s="29">
        <f>C29-C30</f>
        <v>26043967</v>
      </c>
      <c r="D31" s="29">
        <f>D29-D30</f>
        <v>33548061</v>
      </c>
      <c r="E31" s="30">
        <v>0</v>
      </c>
      <c r="F31" s="29">
        <f>F29-F30</f>
        <v>14669609</v>
      </c>
      <c r="G31" s="29">
        <f>G29-G30</f>
        <v>11524668</v>
      </c>
    </row>
    <row r="32" spans="1:7" x14ac:dyDescent="0.25">
      <c r="A32" s="32">
        <v>6</v>
      </c>
      <c r="B32" s="33" t="s">
        <v>36</v>
      </c>
      <c r="C32" s="29">
        <f>'SCH INVENTORIES - 065'!G43</f>
        <v>535800</v>
      </c>
      <c r="D32" s="29">
        <f>'SCH INVENTORIES - 160'!G43</f>
        <v>-380000</v>
      </c>
      <c r="E32" s="30">
        <v>0</v>
      </c>
      <c r="F32" s="29">
        <f>'SCH INVENTORIES - 125'!G43</f>
        <v>-230630</v>
      </c>
      <c r="G32" s="29">
        <f>'SCH INVENTORIES - 130'!G43</f>
        <v>-161086</v>
      </c>
    </row>
    <row r="33" spans="1:7" ht="22.5" customHeight="1" x14ac:dyDescent="0.25">
      <c r="A33" s="32">
        <v>7</v>
      </c>
      <c r="B33" s="33" t="s">
        <v>37</v>
      </c>
      <c r="C33" s="29">
        <f>C31+C32</f>
        <v>26579767</v>
      </c>
      <c r="D33" s="29">
        <f>D31+D32</f>
        <v>33168061</v>
      </c>
      <c r="E33" s="30">
        <v>0</v>
      </c>
      <c r="F33" s="29">
        <f>F31+F32</f>
        <v>14438979</v>
      </c>
      <c r="G33" s="29">
        <f>G31+G32</f>
        <v>11363582</v>
      </c>
    </row>
    <row r="34" spans="1:7" ht="58.5" customHeight="1" x14ac:dyDescent="0.25">
      <c r="C34" s="1"/>
      <c r="D34" s="1"/>
      <c r="E34" s="1"/>
      <c r="F34" s="1"/>
      <c r="G34" s="1"/>
    </row>
    <row r="35" spans="1:7" x14ac:dyDescent="0.25">
      <c r="A35" t="s">
        <v>38</v>
      </c>
      <c r="C35" s="1"/>
      <c r="D35" s="1"/>
      <c r="E35" s="1"/>
      <c r="F35" s="1"/>
      <c r="G35" s="1"/>
    </row>
    <row r="36" spans="1:7" x14ac:dyDescent="0.25">
      <c r="C36" s="1"/>
      <c r="D36" s="1"/>
      <c r="E36" s="1"/>
      <c r="F36" s="1"/>
      <c r="G36" s="1"/>
    </row>
    <row r="37" spans="1:7" ht="27.75" customHeight="1" x14ac:dyDescent="0.25">
      <c r="C37" s="1"/>
      <c r="D37" s="1"/>
      <c r="E37" s="1"/>
      <c r="F37" s="1"/>
      <c r="G37" s="1"/>
    </row>
    <row r="38" spans="1:7" x14ac:dyDescent="0.25">
      <c r="A38" t="s">
        <v>39</v>
      </c>
      <c r="C38" s="1"/>
      <c r="D38" s="1"/>
      <c r="E38" s="1"/>
      <c r="F38" s="1"/>
      <c r="G38" s="1"/>
    </row>
    <row r="39" spans="1:7" x14ac:dyDescent="0.25">
      <c r="A39" t="s">
        <v>40</v>
      </c>
      <c r="C39" s="1"/>
      <c r="D39" s="1"/>
      <c r="E39" s="1"/>
      <c r="F39" s="1"/>
      <c r="G39" s="1"/>
    </row>
    <row r="40" spans="1:7" x14ac:dyDescent="0.25">
      <c r="C40" s="1"/>
      <c r="D40" s="1"/>
      <c r="E40" s="1"/>
      <c r="F40" s="1"/>
      <c r="G40" s="1"/>
    </row>
    <row r="41" spans="1:7" x14ac:dyDescent="0.25">
      <c r="A41" s="34" t="s">
        <v>41</v>
      </c>
      <c r="B41" s="34" t="s">
        <v>42</v>
      </c>
      <c r="C41" s="35" t="s">
        <v>43</v>
      </c>
      <c r="D41" s="23"/>
      <c r="E41" s="36" t="s">
        <v>44</v>
      </c>
      <c r="F41" s="9"/>
      <c r="G41" s="23"/>
    </row>
    <row r="42" spans="1:7" x14ac:dyDescent="0.25">
      <c r="A42" s="27"/>
      <c r="B42" s="27" t="s">
        <v>111</v>
      </c>
      <c r="C42" s="37" t="s">
        <v>45</v>
      </c>
      <c r="D42" s="25"/>
      <c r="E42" s="37"/>
      <c r="F42" s="13" t="s">
        <v>109</v>
      </c>
      <c r="G42" s="25"/>
    </row>
    <row r="43" spans="1:7" ht="45" customHeight="1" x14ac:dyDescent="0.25">
      <c r="C43" s="1"/>
      <c r="D43" s="1"/>
      <c r="E43" s="1"/>
      <c r="F43" s="1"/>
      <c r="G43" s="1"/>
    </row>
    <row r="44" spans="1:7" x14ac:dyDescent="0.25">
      <c r="A44" s="58" t="s">
        <v>46</v>
      </c>
      <c r="B44" s="58"/>
      <c r="C44" s="58"/>
      <c r="D44" s="58"/>
      <c r="E44" s="58"/>
      <c r="F44" s="58"/>
      <c r="G44" s="58"/>
    </row>
    <row r="45" spans="1:7" x14ac:dyDescent="0.25">
      <c r="A45" s="8" t="s">
        <v>47</v>
      </c>
      <c r="B45" s="38"/>
      <c r="C45" s="35" t="s">
        <v>48</v>
      </c>
      <c r="D45" s="23"/>
      <c r="E45" s="36" t="s">
        <v>49</v>
      </c>
      <c r="F45" s="9"/>
      <c r="G45" s="23"/>
    </row>
    <row r="46" spans="1:7" x14ac:dyDescent="0.25">
      <c r="A46" s="11"/>
      <c r="B46" s="39"/>
      <c r="C46" s="37"/>
      <c r="D46" s="25"/>
      <c r="E46" s="37"/>
      <c r="F46" s="13"/>
      <c r="G46" s="25"/>
    </row>
    <row r="47" spans="1:7" x14ac:dyDescent="0.25">
      <c r="C47" s="1"/>
      <c r="D47" s="1"/>
      <c r="E47" s="1"/>
      <c r="F47" s="1"/>
      <c r="G47" s="1"/>
    </row>
  </sheetData>
  <mergeCells count="9">
    <mergeCell ref="A25:B25"/>
    <mergeCell ref="A26:B26"/>
    <mergeCell ref="A44:G44"/>
    <mergeCell ref="C1:E1"/>
    <mergeCell ref="C2:E2"/>
    <mergeCell ref="C3:E3"/>
    <mergeCell ref="C4:E4"/>
    <mergeCell ref="C5:E5"/>
    <mergeCell ref="A8:G8"/>
  </mergeCells>
  <hyperlinks>
    <hyperlink ref="C5" display="www.revenue.alabama.gov"/>
    <hyperlink ref="F19" display="taxcontact@jaxonfuelco.com"/>
  </hyperlinks>
  <pageMargins left="0.45" right="0.45" top="0.75" bottom="0.75" header="0.3" footer="0.3"/>
  <pageSetup scale="58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43"/>
  <sheetViews>
    <sheetView zoomScale="85" zoomScaleNormal="85" workbookViewId="0">
      <selection activeCell="B20" sqref="B20:I24"/>
    </sheetView>
  </sheetViews>
  <sheetFormatPr defaultRowHeight="15" x14ac:dyDescent="0.25"/>
  <cols>
    <col min="1" max="1" width="7.140625" customWidth="1"/>
    <col min="2" max="2" width="25.7109375" customWidth="1"/>
    <col min="3" max="3" width="22.85546875" customWidth="1"/>
    <col min="4" max="4" width="12.140625" customWidth="1"/>
    <col min="5" max="5" width="24.42578125" bestFit="1" customWidth="1"/>
    <col min="6" max="7" width="18.7109375" customWidth="1"/>
    <col min="8" max="8" width="21.140625" customWidth="1"/>
    <col min="9" max="9" width="19.28515625" customWidth="1"/>
  </cols>
  <sheetData>
    <row r="1" spans="2:8" x14ac:dyDescent="0.25">
      <c r="B1" t="s">
        <v>80</v>
      </c>
    </row>
    <row r="4" spans="2:8" x14ac:dyDescent="0.25">
      <c r="B4" t="s">
        <v>81</v>
      </c>
      <c r="C4" t="s">
        <v>82</v>
      </c>
    </row>
    <row r="7" spans="2:8" ht="27" customHeight="1" x14ac:dyDescent="0.25">
      <c r="B7" s="40" t="s">
        <v>119</v>
      </c>
      <c r="C7" s="41" t="s">
        <v>120</v>
      </c>
      <c r="D7" s="41" t="s">
        <v>121</v>
      </c>
      <c r="E7" s="41" t="s">
        <v>122</v>
      </c>
      <c r="F7" s="41" t="s">
        <v>123</v>
      </c>
      <c r="G7" s="50" t="s">
        <v>78</v>
      </c>
      <c r="H7" s="43"/>
    </row>
    <row r="9" spans="2:8" x14ac:dyDescent="0.25">
      <c r="C9" s="44" t="s">
        <v>83</v>
      </c>
      <c r="E9" s="44" t="s">
        <v>53</v>
      </c>
    </row>
    <row r="10" spans="2:8" x14ac:dyDescent="0.25">
      <c r="C10" t="s">
        <v>84</v>
      </c>
      <c r="E10" t="s">
        <v>54</v>
      </c>
      <c r="F10" t="s">
        <v>55</v>
      </c>
    </row>
    <row r="11" spans="2:8" x14ac:dyDescent="0.25">
      <c r="C11" t="s">
        <v>85</v>
      </c>
      <c r="E11" t="s">
        <v>57</v>
      </c>
      <c r="F11" t="s">
        <v>58</v>
      </c>
    </row>
    <row r="12" spans="2:8" x14ac:dyDescent="0.25">
      <c r="C12" t="s">
        <v>86</v>
      </c>
      <c r="E12" t="s">
        <v>60</v>
      </c>
      <c r="F12" t="s">
        <v>61</v>
      </c>
    </row>
    <row r="13" spans="2:8" x14ac:dyDescent="0.25">
      <c r="C13" t="s">
        <v>87</v>
      </c>
      <c r="E13" t="s">
        <v>63</v>
      </c>
      <c r="F13" t="s">
        <v>64</v>
      </c>
    </row>
    <row r="14" spans="2:8" x14ac:dyDescent="0.25">
      <c r="C14" t="s">
        <v>88</v>
      </c>
      <c r="E14" t="s">
        <v>65</v>
      </c>
      <c r="F14" t="s">
        <v>66</v>
      </c>
    </row>
    <row r="15" spans="2:8" x14ac:dyDescent="0.25">
      <c r="C15" t="s">
        <v>89</v>
      </c>
      <c r="E15" t="s">
        <v>67</v>
      </c>
      <c r="F15" t="s">
        <v>68</v>
      </c>
    </row>
    <row r="16" spans="2:8" x14ac:dyDescent="0.25">
      <c r="C16" t="s">
        <v>90</v>
      </c>
    </row>
    <row r="18" spans="2:9" ht="45" customHeight="1" x14ac:dyDescent="0.25">
      <c r="B18" s="63" t="s">
        <v>91</v>
      </c>
      <c r="C18" s="64"/>
      <c r="D18" s="45" t="s">
        <v>92</v>
      </c>
      <c r="E18" s="63" t="s">
        <v>93</v>
      </c>
      <c r="F18" s="64"/>
      <c r="G18" s="51" t="s">
        <v>94</v>
      </c>
      <c r="H18" s="45" t="s">
        <v>95</v>
      </c>
      <c r="I18" s="45" t="s">
        <v>96</v>
      </c>
    </row>
    <row r="19" spans="2:9" x14ac:dyDescent="0.25">
      <c r="B19" s="47" t="s">
        <v>75</v>
      </c>
      <c r="C19" s="47" t="s">
        <v>13</v>
      </c>
      <c r="D19" s="27"/>
      <c r="E19" s="47" t="s">
        <v>75</v>
      </c>
      <c r="F19" s="47" t="s">
        <v>13</v>
      </c>
      <c r="G19" s="26"/>
      <c r="H19" s="27"/>
      <c r="I19" s="27"/>
    </row>
    <row r="20" spans="2:9" x14ac:dyDescent="0.25">
      <c r="B20" s="32" t="s">
        <v>128</v>
      </c>
      <c r="C20" s="32" t="s">
        <v>129</v>
      </c>
      <c r="D20" s="32" t="s">
        <v>97</v>
      </c>
      <c r="E20" s="32" t="s">
        <v>126</v>
      </c>
      <c r="F20" s="32" t="s">
        <v>127</v>
      </c>
      <c r="G20" s="52">
        <v>41183</v>
      </c>
      <c r="H20" s="32">
        <v>1045</v>
      </c>
      <c r="I20" s="32">
        <v>774000</v>
      </c>
    </row>
    <row r="21" spans="2:9" x14ac:dyDescent="0.25">
      <c r="B21" s="32" t="s">
        <v>126</v>
      </c>
      <c r="C21" s="32" t="s">
        <v>127</v>
      </c>
      <c r="D21" s="32" t="s">
        <v>97</v>
      </c>
      <c r="E21" s="32" t="s">
        <v>124</v>
      </c>
      <c r="F21" s="32" t="s">
        <v>125</v>
      </c>
      <c r="G21" s="52">
        <v>41184</v>
      </c>
      <c r="H21" s="32">
        <v>1046</v>
      </c>
      <c r="I21" s="32">
        <v>774000</v>
      </c>
    </row>
    <row r="22" spans="2:9" x14ac:dyDescent="0.25">
      <c r="B22" s="32" t="s">
        <v>128</v>
      </c>
      <c r="C22" s="32" t="s">
        <v>129</v>
      </c>
      <c r="D22" s="32" t="s">
        <v>97</v>
      </c>
      <c r="E22" s="32" t="s">
        <v>126</v>
      </c>
      <c r="F22" s="32" t="s">
        <v>127</v>
      </c>
      <c r="G22" s="52">
        <v>41185</v>
      </c>
      <c r="H22" s="32">
        <v>1047</v>
      </c>
      <c r="I22" s="32">
        <v>774000</v>
      </c>
    </row>
    <row r="23" spans="2:9" x14ac:dyDescent="0.25">
      <c r="B23" s="32" t="s">
        <v>126</v>
      </c>
      <c r="C23" s="32" t="s">
        <v>127</v>
      </c>
      <c r="D23" s="32" t="s">
        <v>97</v>
      </c>
      <c r="E23" s="32" t="s">
        <v>124</v>
      </c>
      <c r="F23" s="32" t="s">
        <v>125</v>
      </c>
      <c r="G23" s="52">
        <v>41186</v>
      </c>
      <c r="H23" s="32">
        <v>1048</v>
      </c>
      <c r="I23" s="32">
        <v>774000</v>
      </c>
    </row>
    <row r="24" spans="2:9" x14ac:dyDescent="0.25">
      <c r="B24" s="32" t="s">
        <v>128</v>
      </c>
      <c r="C24" s="32" t="s">
        <v>129</v>
      </c>
      <c r="D24" s="32" t="s">
        <v>97</v>
      </c>
      <c r="E24" s="32" t="s">
        <v>126</v>
      </c>
      <c r="F24" s="32" t="s">
        <v>127</v>
      </c>
      <c r="G24" s="52">
        <v>41187</v>
      </c>
      <c r="H24" s="32">
        <v>1049</v>
      </c>
      <c r="I24" s="32">
        <v>774000</v>
      </c>
    </row>
    <row r="25" spans="2:9" x14ac:dyDescent="0.25">
      <c r="B25" s="32"/>
      <c r="C25" s="32"/>
      <c r="D25" s="32"/>
      <c r="E25" s="32"/>
      <c r="F25" s="32"/>
      <c r="G25" s="52"/>
      <c r="H25" s="32"/>
      <c r="I25" s="32"/>
    </row>
    <row r="26" spans="2:9" x14ac:dyDescent="0.25">
      <c r="B26" s="32"/>
      <c r="C26" s="32"/>
      <c r="D26" s="32"/>
      <c r="E26" s="32"/>
      <c r="F26" s="32"/>
      <c r="G26" s="52"/>
      <c r="H26" s="32"/>
      <c r="I26" s="32"/>
    </row>
    <row r="27" spans="2:9" x14ac:dyDescent="0.25">
      <c r="B27" s="32"/>
      <c r="C27" s="32"/>
      <c r="D27" s="32"/>
      <c r="E27" s="32"/>
      <c r="F27" s="32"/>
      <c r="G27" s="52"/>
      <c r="H27" s="32"/>
      <c r="I27" s="32"/>
    </row>
    <row r="28" spans="2:9" x14ac:dyDescent="0.25">
      <c r="B28" s="32"/>
      <c r="C28" s="32"/>
      <c r="D28" s="32"/>
      <c r="E28" s="32"/>
      <c r="F28" s="32"/>
      <c r="G28" s="52"/>
      <c r="H28" s="32"/>
      <c r="I28" s="32"/>
    </row>
    <row r="29" spans="2:9" x14ac:dyDescent="0.25">
      <c r="B29" s="32"/>
      <c r="C29" s="32"/>
      <c r="D29" s="32"/>
      <c r="E29" s="32"/>
      <c r="F29" s="32"/>
      <c r="G29" s="52"/>
      <c r="H29" s="32"/>
      <c r="I29" s="32"/>
    </row>
    <row r="30" spans="2:9" x14ac:dyDescent="0.25">
      <c r="B30" s="32"/>
      <c r="C30" s="32"/>
      <c r="D30" s="32"/>
      <c r="E30" s="32"/>
      <c r="F30" s="32"/>
      <c r="G30" s="52"/>
      <c r="H30" s="32"/>
      <c r="I30" s="32"/>
    </row>
    <row r="31" spans="2:9" x14ac:dyDescent="0.25">
      <c r="B31" s="32"/>
      <c r="C31" s="32"/>
      <c r="D31" s="32"/>
      <c r="E31" s="32"/>
      <c r="F31" s="32"/>
      <c r="G31" s="52"/>
      <c r="H31" s="32"/>
      <c r="I31" s="32"/>
    </row>
    <row r="32" spans="2:9" x14ac:dyDescent="0.25">
      <c r="B32" s="32"/>
      <c r="C32" s="32"/>
      <c r="D32" s="32"/>
      <c r="E32" s="32"/>
      <c r="F32" s="32"/>
      <c r="G32" s="52"/>
      <c r="H32" s="32"/>
      <c r="I32" s="32"/>
    </row>
    <row r="33" spans="2:9" x14ac:dyDescent="0.25">
      <c r="B33" s="32"/>
      <c r="C33" s="32"/>
      <c r="D33" s="32"/>
      <c r="E33" s="32"/>
      <c r="F33" s="32"/>
      <c r="G33" s="52"/>
      <c r="H33" s="32"/>
      <c r="I33" s="32"/>
    </row>
    <row r="34" spans="2:9" x14ac:dyDescent="0.25">
      <c r="B34" s="32"/>
      <c r="C34" s="32"/>
      <c r="D34" s="32"/>
      <c r="E34" s="32"/>
      <c r="F34" s="32"/>
      <c r="G34" s="52"/>
      <c r="H34" s="32"/>
      <c r="I34" s="32"/>
    </row>
    <row r="35" spans="2:9" x14ac:dyDescent="0.25">
      <c r="B35" s="32"/>
      <c r="C35" s="32"/>
      <c r="D35" s="32"/>
      <c r="E35" s="32"/>
      <c r="F35" s="32"/>
      <c r="G35" s="52"/>
      <c r="H35" s="32"/>
      <c r="I35" s="32"/>
    </row>
    <row r="36" spans="2:9" x14ac:dyDescent="0.25">
      <c r="B36" s="32"/>
      <c r="C36" s="32"/>
      <c r="D36" s="32"/>
      <c r="E36" s="32"/>
      <c r="F36" s="32"/>
      <c r="G36" s="52"/>
      <c r="H36" s="32"/>
      <c r="I36" s="32"/>
    </row>
    <row r="37" spans="2:9" x14ac:dyDescent="0.25">
      <c r="B37" s="32"/>
      <c r="C37" s="32"/>
      <c r="D37" s="32"/>
      <c r="E37" s="32"/>
      <c r="F37" s="32"/>
      <c r="G37" s="52"/>
      <c r="H37" s="32"/>
      <c r="I37" s="32"/>
    </row>
    <row r="38" spans="2:9" x14ac:dyDescent="0.25">
      <c r="B38" s="32"/>
      <c r="C38" s="32"/>
      <c r="D38" s="32"/>
      <c r="E38" s="32"/>
      <c r="F38" s="32"/>
      <c r="G38" s="52"/>
      <c r="H38" s="32"/>
      <c r="I38" s="32"/>
    </row>
    <row r="39" spans="2:9" x14ac:dyDescent="0.25">
      <c r="B39" s="32"/>
      <c r="C39" s="32"/>
      <c r="D39" s="32"/>
      <c r="E39" s="32"/>
      <c r="F39" s="32"/>
      <c r="G39" s="52"/>
      <c r="H39" s="32"/>
      <c r="I39" s="32"/>
    </row>
    <row r="40" spans="2:9" x14ac:dyDescent="0.25">
      <c r="B40" s="32"/>
      <c r="C40" s="32"/>
      <c r="D40" s="32"/>
      <c r="E40" s="32"/>
      <c r="F40" s="32"/>
      <c r="G40" s="52"/>
      <c r="H40" s="32"/>
      <c r="I40" s="32"/>
    </row>
    <row r="41" spans="2:9" x14ac:dyDescent="0.25">
      <c r="B41" s="32"/>
      <c r="C41" s="32"/>
      <c r="D41" s="32"/>
      <c r="E41" s="32"/>
      <c r="F41" s="32"/>
      <c r="G41" s="52"/>
      <c r="H41" s="32"/>
      <c r="I41" s="32"/>
    </row>
    <row r="42" spans="2:9" ht="15.75" thickBot="1" x14ac:dyDescent="0.3">
      <c r="B42" s="32"/>
      <c r="C42" s="32"/>
      <c r="D42" s="32"/>
      <c r="E42" s="32"/>
      <c r="F42" s="32"/>
      <c r="G42" s="52"/>
      <c r="H42" s="32"/>
      <c r="I42" s="32"/>
    </row>
    <row r="43" spans="2:9" ht="15.75" thickBot="1" x14ac:dyDescent="0.3">
      <c r="H43" s="53" t="s">
        <v>76</v>
      </c>
      <c r="I43" s="49">
        <f>SUM(I20:I42)</f>
        <v>3870000</v>
      </c>
    </row>
  </sheetData>
  <mergeCells count="2">
    <mergeCell ref="B18:C18"/>
    <mergeCell ref="E18:F18"/>
  </mergeCells>
  <pageMargins left="0.25" right="0.25" top="0.75" bottom="0.75" header="0.3" footer="0.3"/>
  <pageSetup scale="7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43"/>
  <sheetViews>
    <sheetView zoomScale="85" zoomScaleNormal="85" workbookViewId="0">
      <selection activeCell="B20" sqref="B20:I24"/>
    </sheetView>
  </sheetViews>
  <sheetFormatPr defaultRowHeight="15" x14ac:dyDescent="0.25"/>
  <cols>
    <col min="1" max="1" width="7.140625" customWidth="1"/>
    <col min="2" max="2" width="25.7109375" customWidth="1"/>
    <col min="3" max="3" width="22.85546875" customWidth="1"/>
    <col min="4" max="4" width="12.140625" customWidth="1"/>
    <col min="5" max="5" width="24.42578125" bestFit="1" customWidth="1"/>
    <col min="6" max="7" width="18.7109375" customWidth="1"/>
    <col min="8" max="8" width="21.140625" customWidth="1"/>
    <col min="9" max="9" width="19.28515625" customWidth="1"/>
  </cols>
  <sheetData>
    <row r="1" spans="2:8" x14ac:dyDescent="0.25">
      <c r="B1" t="s">
        <v>80</v>
      </c>
    </row>
    <row r="4" spans="2:8" x14ac:dyDescent="0.25">
      <c r="B4" t="s">
        <v>81</v>
      </c>
      <c r="C4" t="s">
        <v>82</v>
      </c>
    </row>
    <row r="7" spans="2:8" ht="27" customHeight="1" x14ac:dyDescent="0.25">
      <c r="B7" s="40" t="s">
        <v>119</v>
      </c>
      <c r="C7" s="41" t="s">
        <v>120</v>
      </c>
      <c r="D7" s="41" t="s">
        <v>121</v>
      </c>
      <c r="E7" s="41" t="s">
        <v>122</v>
      </c>
      <c r="F7" s="41" t="s">
        <v>123</v>
      </c>
      <c r="G7" s="50" t="s">
        <v>77</v>
      </c>
      <c r="H7" s="43"/>
    </row>
    <row r="9" spans="2:8" x14ac:dyDescent="0.25">
      <c r="C9" s="44" t="s">
        <v>83</v>
      </c>
      <c r="E9" s="44" t="s">
        <v>53</v>
      </c>
    </row>
    <row r="10" spans="2:8" x14ac:dyDescent="0.25">
      <c r="C10" t="s">
        <v>84</v>
      </c>
      <c r="E10" t="s">
        <v>54</v>
      </c>
      <c r="F10" t="s">
        <v>55</v>
      </c>
    </row>
    <row r="11" spans="2:8" x14ac:dyDescent="0.25">
      <c r="C11" t="s">
        <v>85</v>
      </c>
      <c r="E11" t="s">
        <v>57</v>
      </c>
      <c r="F11" t="s">
        <v>58</v>
      </c>
    </row>
    <row r="12" spans="2:8" x14ac:dyDescent="0.25">
      <c r="C12" t="s">
        <v>86</v>
      </c>
      <c r="E12" t="s">
        <v>60</v>
      </c>
      <c r="F12" t="s">
        <v>61</v>
      </c>
    </row>
    <row r="13" spans="2:8" x14ac:dyDescent="0.25">
      <c r="C13" t="s">
        <v>87</v>
      </c>
      <c r="E13" t="s">
        <v>63</v>
      </c>
      <c r="F13" t="s">
        <v>64</v>
      </c>
    </row>
    <row r="14" spans="2:8" x14ac:dyDescent="0.25">
      <c r="C14" t="s">
        <v>88</v>
      </c>
      <c r="E14" t="s">
        <v>65</v>
      </c>
      <c r="F14" t="s">
        <v>66</v>
      </c>
    </row>
    <row r="15" spans="2:8" x14ac:dyDescent="0.25">
      <c r="C15" t="s">
        <v>89</v>
      </c>
      <c r="E15" t="s">
        <v>67</v>
      </c>
      <c r="F15" t="s">
        <v>68</v>
      </c>
    </row>
    <row r="16" spans="2:8" x14ac:dyDescent="0.25">
      <c r="C16" t="s">
        <v>90</v>
      </c>
    </row>
    <row r="18" spans="2:9" ht="45" customHeight="1" x14ac:dyDescent="0.25">
      <c r="B18" s="63" t="s">
        <v>91</v>
      </c>
      <c r="C18" s="64"/>
      <c r="D18" s="45" t="s">
        <v>92</v>
      </c>
      <c r="E18" s="63" t="s">
        <v>93</v>
      </c>
      <c r="F18" s="64"/>
      <c r="G18" s="51" t="s">
        <v>94</v>
      </c>
      <c r="H18" s="45" t="s">
        <v>95</v>
      </c>
      <c r="I18" s="45" t="s">
        <v>96</v>
      </c>
    </row>
    <row r="19" spans="2:9" x14ac:dyDescent="0.25">
      <c r="B19" s="47" t="s">
        <v>75</v>
      </c>
      <c r="C19" s="47" t="s">
        <v>13</v>
      </c>
      <c r="D19" s="27"/>
      <c r="E19" s="47" t="s">
        <v>75</v>
      </c>
      <c r="F19" s="47" t="s">
        <v>13</v>
      </c>
      <c r="G19" s="26"/>
      <c r="H19" s="27"/>
      <c r="I19" s="27"/>
    </row>
    <row r="20" spans="2:9" x14ac:dyDescent="0.25">
      <c r="B20" s="32" t="s">
        <v>128</v>
      </c>
      <c r="C20" s="32" t="s">
        <v>129</v>
      </c>
      <c r="D20" s="32" t="s">
        <v>97</v>
      </c>
      <c r="E20" s="32" t="s">
        <v>126</v>
      </c>
      <c r="F20" s="32" t="s">
        <v>127</v>
      </c>
      <c r="G20" s="52">
        <v>41184</v>
      </c>
      <c r="H20" s="32">
        <v>1146</v>
      </c>
      <c r="I20" s="32">
        <v>1050000</v>
      </c>
    </row>
    <row r="21" spans="2:9" x14ac:dyDescent="0.25">
      <c r="B21" s="32" t="s">
        <v>126</v>
      </c>
      <c r="C21" s="32" t="s">
        <v>127</v>
      </c>
      <c r="D21" s="32" t="s">
        <v>97</v>
      </c>
      <c r="E21" s="32" t="s">
        <v>124</v>
      </c>
      <c r="F21" s="32" t="s">
        <v>125</v>
      </c>
      <c r="G21" s="52">
        <v>41185</v>
      </c>
      <c r="H21" s="32">
        <v>1147</v>
      </c>
      <c r="I21" s="32">
        <v>1050000</v>
      </c>
    </row>
    <row r="22" spans="2:9" x14ac:dyDescent="0.25">
      <c r="B22" s="32" t="s">
        <v>128</v>
      </c>
      <c r="C22" s="32" t="s">
        <v>129</v>
      </c>
      <c r="D22" s="32" t="s">
        <v>97</v>
      </c>
      <c r="E22" s="32" t="s">
        <v>126</v>
      </c>
      <c r="F22" s="32" t="s">
        <v>127</v>
      </c>
      <c r="G22" s="52">
        <v>41186</v>
      </c>
      <c r="H22" s="32">
        <v>1148</v>
      </c>
      <c r="I22" s="32">
        <v>1050000</v>
      </c>
    </row>
    <row r="23" spans="2:9" x14ac:dyDescent="0.25">
      <c r="B23" s="32" t="s">
        <v>126</v>
      </c>
      <c r="C23" s="32" t="s">
        <v>127</v>
      </c>
      <c r="D23" s="32" t="s">
        <v>97</v>
      </c>
      <c r="E23" s="32" t="s">
        <v>124</v>
      </c>
      <c r="F23" s="32" t="s">
        <v>125</v>
      </c>
      <c r="G23" s="52">
        <v>41187</v>
      </c>
      <c r="H23" s="32">
        <v>1149</v>
      </c>
      <c r="I23" s="32">
        <v>1050000</v>
      </c>
    </row>
    <row r="24" spans="2:9" x14ac:dyDescent="0.25">
      <c r="B24" s="32" t="s">
        <v>128</v>
      </c>
      <c r="C24" s="32" t="s">
        <v>129</v>
      </c>
      <c r="D24" s="32" t="s">
        <v>97</v>
      </c>
      <c r="E24" s="32" t="s">
        <v>126</v>
      </c>
      <c r="F24" s="32" t="s">
        <v>127</v>
      </c>
      <c r="G24" s="52">
        <v>41188</v>
      </c>
      <c r="H24" s="32">
        <v>1150</v>
      </c>
      <c r="I24" s="32">
        <v>1050000</v>
      </c>
    </row>
    <row r="25" spans="2:9" x14ac:dyDescent="0.25">
      <c r="B25" s="32"/>
      <c r="C25" s="32"/>
      <c r="D25" s="32"/>
      <c r="E25" s="32"/>
      <c r="F25" s="32"/>
      <c r="G25" s="52"/>
      <c r="H25" s="32"/>
      <c r="I25" s="32"/>
    </row>
    <row r="26" spans="2:9" x14ac:dyDescent="0.25">
      <c r="B26" s="32"/>
      <c r="C26" s="32"/>
      <c r="D26" s="32"/>
      <c r="E26" s="32"/>
      <c r="F26" s="32"/>
      <c r="G26" s="52"/>
      <c r="H26" s="32"/>
      <c r="I26" s="32"/>
    </row>
    <row r="27" spans="2:9" x14ac:dyDescent="0.25">
      <c r="B27" s="32"/>
      <c r="C27" s="32"/>
      <c r="D27" s="32"/>
      <c r="E27" s="32"/>
      <c r="F27" s="32"/>
      <c r="G27" s="52"/>
      <c r="H27" s="32"/>
      <c r="I27" s="32"/>
    </row>
    <row r="28" spans="2:9" x14ac:dyDescent="0.25">
      <c r="B28" s="32"/>
      <c r="C28" s="32"/>
      <c r="D28" s="32"/>
      <c r="E28" s="32"/>
      <c r="F28" s="32"/>
      <c r="G28" s="52"/>
      <c r="H28" s="32"/>
      <c r="I28" s="32"/>
    </row>
    <row r="29" spans="2:9" x14ac:dyDescent="0.25">
      <c r="B29" s="32"/>
      <c r="C29" s="32"/>
      <c r="D29" s="32"/>
      <c r="E29" s="32"/>
      <c r="F29" s="32"/>
      <c r="G29" s="52"/>
      <c r="H29" s="32"/>
      <c r="I29" s="32"/>
    </row>
    <row r="30" spans="2:9" x14ac:dyDescent="0.25">
      <c r="B30" s="32"/>
      <c r="C30" s="32"/>
      <c r="D30" s="32"/>
      <c r="E30" s="32"/>
      <c r="F30" s="32"/>
      <c r="G30" s="52"/>
      <c r="H30" s="32"/>
      <c r="I30" s="32"/>
    </row>
    <row r="31" spans="2:9" x14ac:dyDescent="0.25">
      <c r="B31" s="32"/>
      <c r="C31" s="32"/>
      <c r="D31" s="32"/>
      <c r="E31" s="32"/>
      <c r="F31" s="32"/>
      <c r="G31" s="52"/>
      <c r="H31" s="32"/>
      <c r="I31" s="32"/>
    </row>
    <row r="32" spans="2:9" x14ac:dyDescent="0.25">
      <c r="B32" s="32"/>
      <c r="C32" s="32"/>
      <c r="D32" s="32"/>
      <c r="E32" s="32"/>
      <c r="F32" s="32"/>
      <c r="G32" s="52"/>
      <c r="H32" s="32"/>
      <c r="I32" s="32"/>
    </row>
    <row r="33" spans="2:9" x14ac:dyDescent="0.25">
      <c r="B33" s="32"/>
      <c r="C33" s="32"/>
      <c r="D33" s="32"/>
      <c r="E33" s="32"/>
      <c r="F33" s="32"/>
      <c r="G33" s="52"/>
      <c r="H33" s="32"/>
      <c r="I33" s="32"/>
    </row>
    <row r="34" spans="2:9" x14ac:dyDescent="0.25">
      <c r="B34" s="32"/>
      <c r="C34" s="32"/>
      <c r="D34" s="32"/>
      <c r="E34" s="32"/>
      <c r="F34" s="32"/>
      <c r="G34" s="52"/>
      <c r="H34" s="32"/>
      <c r="I34" s="32"/>
    </row>
    <row r="35" spans="2:9" x14ac:dyDescent="0.25">
      <c r="B35" s="32"/>
      <c r="C35" s="32"/>
      <c r="D35" s="32"/>
      <c r="E35" s="32"/>
      <c r="F35" s="32"/>
      <c r="G35" s="52"/>
      <c r="H35" s="32"/>
      <c r="I35" s="32"/>
    </row>
    <row r="36" spans="2:9" x14ac:dyDescent="0.25">
      <c r="B36" s="32"/>
      <c r="C36" s="32"/>
      <c r="D36" s="32"/>
      <c r="E36" s="32"/>
      <c r="F36" s="32"/>
      <c r="G36" s="52"/>
      <c r="H36" s="32"/>
      <c r="I36" s="32"/>
    </row>
    <row r="37" spans="2:9" x14ac:dyDescent="0.25">
      <c r="B37" s="32"/>
      <c r="C37" s="32"/>
      <c r="D37" s="32"/>
      <c r="E37" s="32"/>
      <c r="F37" s="32"/>
      <c r="G37" s="52"/>
      <c r="H37" s="32"/>
      <c r="I37" s="32"/>
    </row>
    <row r="38" spans="2:9" x14ac:dyDescent="0.25">
      <c r="B38" s="32"/>
      <c r="C38" s="32"/>
      <c r="D38" s="32"/>
      <c r="E38" s="32"/>
      <c r="F38" s="32"/>
      <c r="G38" s="52"/>
      <c r="H38" s="32"/>
      <c r="I38" s="32"/>
    </row>
    <row r="39" spans="2:9" x14ac:dyDescent="0.25">
      <c r="B39" s="32"/>
      <c r="C39" s="32"/>
      <c r="D39" s="32"/>
      <c r="E39" s="32"/>
      <c r="F39" s="32"/>
      <c r="G39" s="52"/>
      <c r="H39" s="32"/>
      <c r="I39" s="32"/>
    </row>
    <row r="40" spans="2:9" x14ac:dyDescent="0.25">
      <c r="B40" s="32"/>
      <c r="C40" s="32"/>
      <c r="D40" s="32"/>
      <c r="E40" s="32"/>
      <c r="F40" s="32"/>
      <c r="G40" s="52"/>
      <c r="H40" s="32"/>
      <c r="I40" s="32"/>
    </row>
    <row r="41" spans="2:9" x14ac:dyDescent="0.25">
      <c r="B41" s="32"/>
      <c r="C41" s="32"/>
      <c r="D41" s="32"/>
      <c r="E41" s="32"/>
      <c r="F41" s="32"/>
      <c r="G41" s="52"/>
      <c r="H41" s="32"/>
      <c r="I41" s="32"/>
    </row>
    <row r="42" spans="2:9" ht="15.75" thickBot="1" x14ac:dyDescent="0.3">
      <c r="B42" s="32"/>
      <c r="C42" s="32"/>
      <c r="D42" s="32"/>
      <c r="E42" s="32"/>
      <c r="F42" s="32"/>
      <c r="G42" s="52"/>
      <c r="H42" s="32"/>
      <c r="I42" s="32"/>
    </row>
    <row r="43" spans="2:9" ht="15.75" thickBot="1" x14ac:dyDescent="0.3">
      <c r="H43" s="53" t="s">
        <v>76</v>
      </c>
      <c r="I43" s="49">
        <f>SUM(I20:I42)</f>
        <v>5250000</v>
      </c>
    </row>
  </sheetData>
  <mergeCells count="2">
    <mergeCell ref="B18:C18"/>
    <mergeCell ref="E18:F18"/>
  </mergeCells>
  <pageMargins left="0.25" right="0.25" top="0.75" bottom="0.75" header="0.3" footer="0.3"/>
  <pageSetup scale="7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43"/>
  <sheetViews>
    <sheetView zoomScale="85" zoomScaleNormal="85" workbookViewId="0">
      <selection activeCell="B20" sqref="B20:I24"/>
    </sheetView>
  </sheetViews>
  <sheetFormatPr defaultRowHeight="15" x14ac:dyDescent="0.25"/>
  <cols>
    <col min="1" max="1" width="7.140625" customWidth="1"/>
    <col min="2" max="2" width="25.7109375" customWidth="1"/>
    <col min="3" max="3" width="22.85546875" customWidth="1"/>
    <col min="4" max="4" width="12.140625" customWidth="1"/>
    <col min="5" max="5" width="24.42578125" bestFit="1" customWidth="1"/>
    <col min="6" max="7" width="18.7109375" customWidth="1"/>
    <col min="8" max="8" width="21.140625" customWidth="1"/>
    <col min="9" max="9" width="19.28515625" customWidth="1"/>
  </cols>
  <sheetData>
    <row r="1" spans="2:8" x14ac:dyDescent="0.25">
      <c r="B1" t="s">
        <v>80</v>
      </c>
    </row>
    <row r="4" spans="2:8" x14ac:dyDescent="0.25">
      <c r="B4" t="s">
        <v>81</v>
      </c>
      <c r="C4" t="s">
        <v>82</v>
      </c>
    </row>
    <row r="7" spans="2:8" ht="27" customHeight="1" x14ac:dyDescent="0.25">
      <c r="B7" s="40" t="s">
        <v>119</v>
      </c>
      <c r="C7" s="41" t="s">
        <v>120</v>
      </c>
      <c r="D7" s="41" t="s">
        <v>121</v>
      </c>
      <c r="E7" s="41" t="s">
        <v>122</v>
      </c>
      <c r="F7" s="41" t="s">
        <v>123</v>
      </c>
      <c r="G7" s="50" t="s">
        <v>79</v>
      </c>
      <c r="H7" s="43"/>
    </row>
    <row r="9" spans="2:8" x14ac:dyDescent="0.25">
      <c r="C9" s="44" t="s">
        <v>83</v>
      </c>
      <c r="E9" s="44" t="s">
        <v>53</v>
      </c>
    </row>
    <row r="10" spans="2:8" x14ac:dyDescent="0.25">
      <c r="C10" t="s">
        <v>84</v>
      </c>
      <c r="E10" t="s">
        <v>54</v>
      </c>
      <c r="F10" t="s">
        <v>55</v>
      </c>
    </row>
    <row r="11" spans="2:8" x14ac:dyDescent="0.25">
      <c r="C11" t="s">
        <v>85</v>
      </c>
      <c r="E11" t="s">
        <v>57</v>
      </c>
      <c r="F11" t="s">
        <v>58</v>
      </c>
    </row>
    <row r="12" spans="2:8" x14ac:dyDescent="0.25">
      <c r="C12" t="s">
        <v>86</v>
      </c>
      <c r="E12" t="s">
        <v>60</v>
      </c>
      <c r="F12" t="s">
        <v>61</v>
      </c>
    </row>
    <row r="13" spans="2:8" x14ac:dyDescent="0.25">
      <c r="C13" t="s">
        <v>87</v>
      </c>
      <c r="E13" t="s">
        <v>63</v>
      </c>
      <c r="F13" t="s">
        <v>64</v>
      </c>
    </row>
    <row r="14" spans="2:8" x14ac:dyDescent="0.25">
      <c r="C14" t="s">
        <v>88</v>
      </c>
      <c r="E14" t="s">
        <v>65</v>
      </c>
      <c r="F14" t="s">
        <v>66</v>
      </c>
    </row>
    <row r="15" spans="2:8" x14ac:dyDescent="0.25">
      <c r="C15" t="s">
        <v>89</v>
      </c>
      <c r="E15" t="s">
        <v>67</v>
      </c>
      <c r="F15" t="s">
        <v>68</v>
      </c>
    </row>
    <row r="16" spans="2:8" x14ac:dyDescent="0.25">
      <c r="C16" t="s">
        <v>90</v>
      </c>
    </row>
    <row r="18" spans="2:9" ht="45" customHeight="1" x14ac:dyDescent="0.25">
      <c r="B18" s="63" t="s">
        <v>91</v>
      </c>
      <c r="C18" s="64"/>
      <c r="D18" s="45" t="s">
        <v>92</v>
      </c>
      <c r="E18" s="63" t="s">
        <v>93</v>
      </c>
      <c r="F18" s="64"/>
      <c r="G18" s="51" t="s">
        <v>94</v>
      </c>
      <c r="H18" s="45" t="s">
        <v>95</v>
      </c>
      <c r="I18" s="45" t="s">
        <v>96</v>
      </c>
    </row>
    <row r="19" spans="2:9" x14ac:dyDescent="0.25">
      <c r="B19" s="47" t="s">
        <v>75</v>
      </c>
      <c r="C19" s="47" t="s">
        <v>13</v>
      </c>
      <c r="D19" s="27"/>
      <c r="E19" s="47" t="s">
        <v>75</v>
      </c>
      <c r="F19" s="47" t="s">
        <v>13</v>
      </c>
      <c r="G19" s="26"/>
      <c r="H19" s="27"/>
      <c r="I19" s="27"/>
    </row>
    <row r="20" spans="2:9" x14ac:dyDescent="0.25">
      <c r="B20" s="32" t="s">
        <v>128</v>
      </c>
      <c r="C20" s="32" t="s">
        <v>129</v>
      </c>
      <c r="D20" s="32" t="s">
        <v>97</v>
      </c>
      <c r="E20" s="32" t="s">
        <v>126</v>
      </c>
      <c r="F20" s="32" t="s">
        <v>127</v>
      </c>
      <c r="G20" s="52">
        <v>41183</v>
      </c>
      <c r="H20" s="32">
        <v>1068</v>
      </c>
      <c r="I20" s="32">
        <v>950000</v>
      </c>
    </row>
    <row r="21" spans="2:9" x14ac:dyDescent="0.25">
      <c r="B21" s="32" t="s">
        <v>126</v>
      </c>
      <c r="C21" s="32" t="s">
        <v>127</v>
      </c>
      <c r="D21" s="32" t="s">
        <v>97</v>
      </c>
      <c r="E21" s="32" t="s">
        <v>124</v>
      </c>
      <c r="F21" s="32" t="s">
        <v>125</v>
      </c>
      <c r="G21" s="52">
        <v>41184</v>
      </c>
      <c r="H21" s="32">
        <v>1069</v>
      </c>
      <c r="I21" s="32">
        <v>950000</v>
      </c>
    </row>
    <row r="22" spans="2:9" x14ac:dyDescent="0.25">
      <c r="B22" s="32" t="s">
        <v>128</v>
      </c>
      <c r="C22" s="32" t="s">
        <v>129</v>
      </c>
      <c r="D22" s="32" t="s">
        <v>97</v>
      </c>
      <c r="E22" s="32" t="s">
        <v>126</v>
      </c>
      <c r="F22" s="32" t="s">
        <v>127</v>
      </c>
      <c r="G22" s="52">
        <v>41185</v>
      </c>
      <c r="H22" s="32">
        <v>1070</v>
      </c>
      <c r="I22" s="32">
        <v>950000</v>
      </c>
    </row>
    <row r="23" spans="2:9" x14ac:dyDescent="0.25">
      <c r="B23" s="32" t="s">
        <v>126</v>
      </c>
      <c r="C23" s="32" t="s">
        <v>127</v>
      </c>
      <c r="D23" s="32" t="s">
        <v>97</v>
      </c>
      <c r="E23" s="32" t="s">
        <v>124</v>
      </c>
      <c r="F23" s="32" t="s">
        <v>125</v>
      </c>
      <c r="G23" s="52">
        <v>41186</v>
      </c>
      <c r="H23" s="32">
        <v>1071</v>
      </c>
      <c r="I23" s="32">
        <v>950000</v>
      </c>
    </row>
    <row r="24" spans="2:9" x14ac:dyDescent="0.25">
      <c r="B24" s="32" t="s">
        <v>128</v>
      </c>
      <c r="C24" s="32" t="s">
        <v>129</v>
      </c>
      <c r="D24" s="32" t="s">
        <v>97</v>
      </c>
      <c r="E24" s="32" t="s">
        <v>126</v>
      </c>
      <c r="F24" s="32" t="s">
        <v>127</v>
      </c>
      <c r="G24" s="52">
        <v>41187</v>
      </c>
      <c r="H24" s="32">
        <v>1072</v>
      </c>
      <c r="I24" s="32">
        <v>950000</v>
      </c>
    </row>
    <row r="25" spans="2:9" x14ac:dyDescent="0.25">
      <c r="B25" s="32"/>
      <c r="C25" s="32"/>
      <c r="D25" s="32"/>
      <c r="E25" s="32"/>
      <c r="F25" s="32"/>
      <c r="G25" s="52"/>
      <c r="H25" s="32"/>
      <c r="I25" s="32"/>
    </row>
    <row r="26" spans="2:9" x14ac:dyDescent="0.25">
      <c r="B26" s="32"/>
      <c r="C26" s="32"/>
      <c r="D26" s="32"/>
      <c r="E26" s="32"/>
      <c r="F26" s="32"/>
      <c r="G26" s="52"/>
      <c r="H26" s="32"/>
      <c r="I26" s="32"/>
    </row>
    <row r="27" spans="2:9" x14ac:dyDescent="0.25">
      <c r="B27" s="32"/>
      <c r="C27" s="32"/>
      <c r="D27" s="32"/>
      <c r="E27" s="32"/>
      <c r="F27" s="32"/>
      <c r="G27" s="52"/>
      <c r="H27" s="32"/>
      <c r="I27" s="32"/>
    </row>
    <row r="28" spans="2:9" x14ac:dyDescent="0.25">
      <c r="B28" s="32"/>
      <c r="C28" s="32"/>
      <c r="D28" s="32"/>
      <c r="E28" s="32"/>
      <c r="F28" s="32"/>
      <c r="G28" s="52"/>
      <c r="H28" s="32"/>
      <c r="I28" s="32"/>
    </row>
    <row r="29" spans="2:9" x14ac:dyDescent="0.25">
      <c r="B29" s="32"/>
      <c r="C29" s="32"/>
      <c r="D29" s="32"/>
      <c r="E29" s="32"/>
      <c r="F29" s="32"/>
      <c r="G29" s="52"/>
      <c r="H29" s="32"/>
      <c r="I29" s="32"/>
    </row>
    <row r="30" spans="2:9" x14ac:dyDescent="0.25">
      <c r="B30" s="32"/>
      <c r="C30" s="32"/>
      <c r="D30" s="32"/>
      <c r="E30" s="32"/>
      <c r="F30" s="32"/>
      <c r="G30" s="52"/>
      <c r="H30" s="32"/>
      <c r="I30" s="32"/>
    </row>
    <row r="31" spans="2:9" x14ac:dyDescent="0.25">
      <c r="B31" s="32"/>
      <c r="C31" s="32"/>
      <c r="D31" s="32"/>
      <c r="E31" s="32"/>
      <c r="F31" s="32"/>
      <c r="G31" s="52"/>
      <c r="H31" s="32"/>
      <c r="I31" s="32"/>
    </row>
    <row r="32" spans="2:9" x14ac:dyDescent="0.25">
      <c r="B32" s="32"/>
      <c r="C32" s="32"/>
      <c r="D32" s="32"/>
      <c r="E32" s="32"/>
      <c r="F32" s="32"/>
      <c r="G32" s="52"/>
      <c r="H32" s="32"/>
      <c r="I32" s="32"/>
    </row>
    <row r="33" spans="2:9" x14ac:dyDescent="0.25">
      <c r="B33" s="32"/>
      <c r="C33" s="32"/>
      <c r="D33" s="32"/>
      <c r="E33" s="32"/>
      <c r="F33" s="32"/>
      <c r="G33" s="52"/>
      <c r="H33" s="32"/>
      <c r="I33" s="32"/>
    </row>
    <row r="34" spans="2:9" x14ac:dyDescent="0.25">
      <c r="B34" s="32"/>
      <c r="C34" s="32"/>
      <c r="D34" s="32"/>
      <c r="E34" s="32"/>
      <c r="F34" s="32"/>
      <c r="G34" s="52"/>
      <c r="H34" s="32"/>
      <c r="I34" s="32"/>
    </row>
    <row r="35" spans="2:9" x14ac:dyDescent="0.25">
      <c r="B35" s="32"/>
      <c r="C35" s="32"/>
      <c r="D35" s="32"/>
      <c r="E35" s="32"/>
      <c r="F35" s="32"/>
      <c r="G35" s="52"/>
      <c r="H35" s="32"/>
      <c r="I35" s="32"/>
    </row>
    <row r="36" spans="2:9" x14ac:dyDescent="0.25">
      <c r="B36" s="32"/>
      <c r="C36" s="32"/>
      <c r="D36" s="32"/>
      <c r="E36" s="32"/>
      <c r="F36" s="32"/>
      <c r="G36" s="52"/>
      <c r="H36" s="32"/>
      <c r="I36" s="32"/>
    </row>
    <row r="37" spans="2:9" x14ac:dyDescent="0.25">
      <c r="B37" s="32"/>
      <c r="C37" s="32"/>
      <c r="D37" s="32"/>
      <c r="E37" s="32"/>
      <c r="F37" s="32"/>
      <c r="G37" s="52"/>
      <c r="H37" s="32"/>
      <c r="I37" s="32"/>
    </row>
    <row r="38" spans="2:9" x14ac:dyDescent="0.25">
      <c r="B38" s="32"/>
      <c r="C38" s="32"/>
      <c r="D38" s="32"/>
      <c r="E38" s="32"/>
      <c r="F38" s="32"/>
      <c r="G38" s="52"/>
      <c r="H38" s="32"/>
      <c r="I38" s="32"/>
    </row>
    <row r="39" spans="2:9" x14ac:dyDescent="0.25">
      <c r="B39" s="32"/>
      <c r="C39" s="32"/>
      <c r="D39" s="32"/>
      <c r="E39" s="32"/>
      <c r="F39" s="32"/>
      <c r="G39" s="52"/>
      <c r="H39" s="32"/>
      <c r="I39" s="32"/>
    </row>
    <row r="40" spans="2:9" x14ac:dyDescent="0.25">
      <c r="B40" s="32"/>
      <c r="C40" s="32"/>
      <c r="D40" s="32"/>
      <c r="E40" s="32"/>
      <c r="F40" s="32"/>
      <c r="G40" s="52"/>
      <c r="H40" s="32"/>
      <c r="I40" s="32"/>
    </row>
    <row r="41" spans="2:9" x14ac:dyDescent="0.25">
      <c r="B41" s="32"/>
      <c r="C41" s="32"/>
      <c r="D41" s="32"/>
      <c r="E41" s="32"/>
      <c r="F41" s="32"/>
      <c r="G41" s="52"/>
      <c r="H41" s="32"/>
      <c r="I41" s="32"/>
    </row>
    <row r="42" spans="2:9" ht="15.75" thickBot="1" x14ac:dyDescent="0.3">
      <c r="B42" s="32"/>
      <c r="C42" s="32"/>
      <c r="D42" s="32"/>
      <c r="E42" s="32"/>
      <c r="F42" s="32"/>
      <c r="G42" s="52"/>
      <c r="H42" s="32"/>
      <c r="I42" s="32"/>
    </row>
    <row r="43" spans="2:9" ht="15.75" thickBot="1" x14ac:dyDescent="0.3">
      <c r="H43" s="53" t="s">
        <v>76</v>
      </c>
      <c r="I43" s="49">
        <f>SUM(I20:I42)</f>
        <v>4750000</v>
      </c>
    </row>
  </sheetData>
  <mergeCells count="2">
    <mergeCell ref="B18:C18"/>
    <mergeCell ref="E18:F18"/>
  </mergeCells>
  <pageMargins left="0.25" right="0.25" top="0.75" bottom="0.75" header="0.3" footer="0.3"/>
  <pageSetup scale="75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43"/>
  <sheetViews>
    <sheetView zoomScale="85" zoomScaleNormal="85" workbookViewId="0">
      <selection activeCell="B20" sqref="B20:I24"/>
    </sheetView>
  </sheetViews>
  <sheetFormatPr defaultRowHeight="15" x14ac:dyDescent="0.25"/>
  <cols>
    <col min="1" max="1" width="7.140625" customWidth="1"/>
    <col min="2" max="2" width="25.7109375" customWidth="1"/>
    <col min="3" max="3" width="22.85546875" customWidth="1"/>
    <col min="4" max="4" width="12.140625" customWidth="1"/>
    <col min="5" max="5" width="24.42578125" bestFit="1" customWidth="1"/>
    <col min="6" max="7" width="18.7109375" customWidth="1"/>
    <col min="8" max="8" width="21.140625" customWidth="1"/>
    <col min="9" max="9" width="19.28515625" customWidth="1"/>
  </cols>
  <sheetData>
    <row r="1" spans="2:8" x14ac:dyDescent="0.25">
      <c r="B1" t="s">
        <v>80</v>
      </c>
    </row>
    <row r="4" spans="2:8" x14ac:dyDescent="0.25">
      <c r="B4" t="s">
        <v>81</v>
      </c>
      <c r="C4" t="s">
        <v>82</v>
      </c>
    </row>
    <row r="7" spans="2:8" ht="27" customHeight="1" x14ac:dyDescent="0.25">
      <c r="B7" s="40" t="s">
        <v>119</v>
      </c>
      <c r="C7" s="41" t="s">
        <v>120</v>
      </c>
      <c r="D7" s="41" t="s">
        <v>121</v>
      </c>
      <c r="E7" s="41" t="s">
        <v>122</v>
      </c>
      <c r="F7" s="41" t="s">
        <v>123</v>
      </c>
      <c r="G7" s="50" t="s">
        <v>77</v>
      </c>
      <c r="H7" s="43"/>
    </row>
    <row r="9" spans="2:8" x14ac:dyDescent="0.25">
      <c r="C9" s="44" t="s">
        <v>83</v>
      </c>
      <c r="E9" s="44" t="s">
        <v>53</v>
      </c>
    </row>
    <row r="10" spans="2:8" x14ac:dyDescent="0.25">
      <c r="C10" t="s">
        <v>84</v>
      </c>
      <c r="E10" t="s">
        <v>54</v>
      </c>
      <c r="F10" t="s">
        <v>55</v>
      </c>
    </row>
    <row r="11" spans="2:8" x14ac:dyDescent="0.25">
      <c r="C11" t="s">
        <v>85</v>
      </c>
      <c r="E11" t="s">
        <v>57</v>
      </c>
      <c r="F11" t="s">
        <v>58</v>
      </c>
    </row>
    <row r="12" spans="2:8" x14ac:dyDescent="0.25">
      <c r="C12" t="s">
        <v>86</v>
      </c>
      <c r="E12" t="s">
        <v>60</v>
      </c>
      <c r="F12" t="s">
        <v>61</v>
      </c>
    </row>
    <row r="13" spans="2:8" x14ac:dyDescent="0.25">
      <c r="C13" t="s">
        <v>87</v>
      </c>
      <c r="E13" t="s">
        <v>63</v>
      </c>
      <c r="F13" t="s">
        <v>64</v>
      </c>
    </row>
    <row r="14" spans="2:8" x14ac:dyDescent="0.25">
      <c r="C14" t="s">
        <v>88</v>
      </c>
      <c r="E14" t="s">
        <v>65</v>
      </c>
      <c r="F14" t="s">
        <v>66</v>
      </c>
    </row>
    <row r="15" spans="2:8" x14ac:dyDescent="0.25">
      <c r="C15" t="s">
        <v>89</v>
      </c>
      <c r="E15" t="s">
        <v>67</v>
      </c>
      <c r="F15" t="s">
        <v>68</v>
      </c>
    </row>
    <row r="16" spans="2:8" x14ac:dyDescent="0.25">
      <c r="C16" t="s">
        <v>90</v>
      </c>
    </row>
    <row r="18" spans="2:9" ht="45" customHeight="1" x14ac:dyDescent="0.25">
      <c r="B18" s="63" t="s">
        <v>91</v>
      </c>
      <c r="C18" s="64"/>
      <c r="D18" s="45" t="s">
        <v>92</v>
      </c>
      <c r="E18" s="63" t="s">
        <v>93</v>
      </c>
      <c r="F18" s="64"/>
      <c r="G18" s="51" t="s">
        <v>94</v>
      </c>
      <c r="H18" s="45" t="s">
        <v>95</v>
      </c>
      <c r="I18" s="45" t="s">
        <v>96</v>
      </c>
    </row>
    <row r="19" spans="2:9" x14ac:dyDescent="0.25">
      <c r="B19" s="47" t="s">
        <v>75</v>
      </c>
      <c r="C19" s="47" t="s">
        <v>13</v>
      </c>
      <c r="D19" s="27"/>
      <c r="E19" s="47" t="s">
        <v>75</v>
      </c>
      <c r="F19" s="47" t="s">
        <v>13</v>
      </c>
      <c r="G19" s="26"/>
      <c r="H19" s="27"/>
      <c r="I19" s="27"/>
    </row>
    <row r="20" spans="2:9" x14ac:dyDescent="0.25">
      <c r="B20" s="32" t="s">
        <v>128</v>
      </c>
      <c r="C20" s="32" t="s">
        <v>129</v>
      </c>
      <c r="D20" s="32" t="s">
        <v>97</v>
      </c>
      <c r="E20" s="32" t="s">
        <v>126</v>
      </c>
      <c r="F20" s="32" t="s">
        <v>127</v>
      </c>
      <c r="G20" s="52">
        <v>41184</v>
      </c>
      <c r="H20" s="32">
        <v>1169</v>
      </c>
      <c r="I20" s="32">
        <v>625000</v>
      </c>
    </row>
    <row r="21" spans="2:9" x14ac:dyDescent="0.25">
      <c r="B21" s="32" t="s">
        <v>126</v>
      </c>
      <c r="C21" s="32" t="s">
        <v>127</v>
      </c>
      <c r="D21" s="32" t="s">
        <v>97</v>
      </c>
      <c r="E21" s="32" t="s">
        <v>124</v>
      </c>
      <c r="F21" s="32" t="s">
        <v>125</v>
      </c>
      <c r="G21" s="52">
        <v>41185</v>
      </c>
      <c r="H21" s="32">
        <v>1170</v>
      </c>
      <c r="I21" s="32">
        <v>625000</v>
      </c>
    </row>
    <row r="22" spans="2:9" x14ac:dyDescent="0.25">
      <c r="B22" s="32" t="s">
        <v>128</v>
      </c>
      <c r="C22" s="32" t="s">
        <v>129</v>
      </c>
      <c r="D22" s="32" t="s">
        <v>97</v>
      </c>
      <c r="E22" s="32" t="s">
        <v>126</v>
      </c>
      <c r="F22" s="32" t="s">
        <v>127</v>
      </c>
      <c r="G22" s="52">
        <v>41186</v>
      </c>
      <c r="H22" s="32">
        <v>1171</v>
      </c>
      <c r="I22" s="32">
        <v>625000</v>
      </c>
    </row>
    <row r="23" spans="2:9" x14ac:dyDescent="0.25">
      <c r="B23" s="32" t="s">
        <v>126</v>
      </c>
      <c r="C23" s="32" t="s">
        <v>127</v>
      </c>
      <c r="D23" s="32" t="s">
        <v>97</v>
      </c>
      <c r="E23" s="32" t="s">
        <v>124</v>
      </c>
      <c r="F23" s="32" t="s">
        <v>125</v>
      </c>
      <c r="G23" s="52">
        <v>41187</v>
      </c>
      <c r="H23" s="32">
        <v>1172</v>
      </c>
      <c r="I23" s="32">
        <v>625000</v>
      </c>
    </row>
    <row r="24" spans="2:9" x14ac:dyDescent="0.25">
      <c r="B24" s="32" t="s">
        <v>128</v>
      </c>
      <c r="C24" s="32" t="s">
        <v>129</v>
      </c>
      <c r="D24" s="32" t="s">
        <v>97</v>
      </c>
      <c r="E24" s="32" t="s">
        <v>126</v>
      </c>
      <c r="F24" s="32" t="s">
        <v>127</v>
      </c>
      <c r="G24" s="52">
        <v>41188</v>
      </c>
      <c r="H24" s="32">
        <v>1173</v>
      </c>
      <c r="I24" s="32">
        <v>625000</v>
      </c>
    </row>
    <row r="25" spans="2:9" x14ac:dyDescent="0.25">
      <c r="B25" s="32"/>
      <c r="C25" s="32"/>
      <c r="D25" s="32"/>
      <c r="E25" s="32"/>
      <c r="F25" s="32"/>
      <c r="G25" s="52"/>
      <c r="H25" s="32"/>
      <c r="I25" s="32"/>
    </row>
    <row r="26" spans="2:9" x14ac:dyDescent="0.25">
      <c r="B26" s="32"/>
      <c r="C26" s="32"/>
      <c r="D26" s="32"/>
      <c r="E26" s="32"/>
      <c r="F26" s="32"/>
      <c r="G26" s="52"/>
      <c r="H26" s="32"/>
      <c r="I26" s="32"/>
    </row>
    <row r="27" spans="2:9" x14ac:dyDescent="0.25">
      <c r="B27" s="32"/>
      <c r="C27" s="32"/>
      <c r="D27" s="32"/>
      <c r="E27" s="32"/>
      <c r="F27" s="32"/>
      <c r="G27" s="52"/>
      <c r="H27" s="32"/>
      <c r="I27" s="32"/>
    </row>
    <row r="28" spans="2:9" x14ac:dyDescent="0.25">
      <c r="B28" s="32"/>
      <c r="C28" s="32"/>
      <c r="D28" s="32"/>
      <c r="E28" s="32"/>
      <c r="F28" s="32"/>
      <c r="G28" s="52"/>
      <c r="H28" s="32"/>
      <c r="I28" s="32"/>
    </row>
    <row r="29" spans="2:9" x14ac:dyDescent="0.25">
      <c r="B29" s="32"/>
      <c r="C29" s="32"/>
      <c r="D29" s="32"/>
      <c r="E29" s="32"/>
      <c r="F29" s="32"/>
      <c r="G29" s="52"/>
      <c r="H29" s="32"/>
      <c r="I29" s="32"/>
    </row>
    <row r="30" spans="2:9" x14ac:dyDescent="0.25">
      <c r="B30" s="32"/>
      <c r="C30" s="32"/>
      <c r="D30" s="32"/>
      <c r="E30" s="32"/>
      <c r="F30" s="32"/>
      <c r="G30" s="52"/>
      <c r="H30" s="32"/>
      <c r="I30" s="32"/>
    </row>
    <row r="31" spans="2:9" x14ac:dyDescent="0.25">
      <c r="B31" s="32"/>
      <c r="C31" s="32"/>
      <c r="D31" s="32"/>
      <c r="E31" s="32"/>
      <c r="F31" s="32"/>
      <c r="G31" s="52"/>
      <c r="H31" s="32"/>
      <c r="I31" s="32"/>
    </row>
    <row r="32" spans="2:9" x14ac:dyDescent="0.25">
      <c r="B32" s="32"/>
      <c r="C32" s="32"/>
      <c r="D32" s="32"/>
      <c r="E32" s="32"/>
      <c r="F32" s="32"/>
      <c r="G32" s="52"/>
      <c r="H32" s="32"/>
      <c r="I32" s="32"/>
    </row>
    <row r="33" spans="2:9" x14ac:dyDescent="0.25">
      <c r="B33" s="32"/>
      <c r="C33" s="32"/>
      <c r="D33" s="32"/>
      <c r="E33" s="32"/>
      <c r="F33" s="32"/>
      <c r="G33" s="52"/>
      <c r="H33" s="32"/>
      <c r="I33" s="32"/>
    </row>
    <row r="34" spans="2:9" x14ac:dyDescent="0.25">
      <c r="B34" s="32"/>
      <c r="C34" s="32"/>
      <c r="D34" s="32"/>
      <c r="E34" s="32"/>
      <c r="F34" s="32"/>
      <c r="G34" s="52"/>
      <c r="H34" s="32"/>
      <c r="I34" s="32"/>
    </row>
    <row r="35" spans="2:9" x14ac:dyDescent="0.25">
      <c r="B35" s="32"/>
      <c r="C35" s="32"/>
      <c r="D35" s="32"/>
      <c r="E35" s="32"/>
      <c r="F35" s="32"/>
      <c r="G35" s="52"/>
      <c r="H35" s="32"/>
      <c r="I35" s="32"/>
    </row>
    <row r="36" spans="2:9" x14ac:dyDescent="0.25">
      <c r="B36" s="32"/>
      <c r="C36" s="32"/>
      <c r="D36" s="32"/>
      <c r="E36" s="32"/>
      <c r="F36" s="32"/>
      <c r="G36" s="52"/>
      <c r="H36" s="32"/>
      <c r="I36" s="32"/>
    </row>
    <row r="37" spans="2:9" x14ac:dyDescent="0.25">
      <c r="B37" s="32"/>
      <c r="C37" s="32"/>
      <c r="D37" s="32"/>
      <c r="E37" s="32"/>
      <c r="F37" s="32"/>
      <c r="G37" s="52"/>
      <c r="H37" s="32"/>
      <c r="I37" s="32"/>
    </row>
    <row r="38" spans="2:9" x14ac:dyDescent="0.25">
      <c r="B38" s="32"/>
      <c r="C38" s="32"/>
      <c r="D38" s="32"/>
      <c r="E38" s="32"/>
      <c r="F38" s="32"/>
      <c r="G38" s="52"/>
      <c r="H38" s="32"/>
      <c r="I38" s="32"/>
    </row>
    <row r="39" spans="2:9" x14ac:dyDescent="0.25">
      <c r="B39" s="32"/>
      <c r="C39" s="32"/>
      <c r="D39" s="32"/>
      <c r="E39" s="32"/>
      <c r="F39" s="32"/>
      <c r="G39" s="52"/>
      <c r="H39" s="32"/>
      <c r="I39" s="32"/>
    </row>
    <row r="40" spans="2:9" x14ac:dyDescent="0.25">
      <c r="B40" s="32"/>
      <c r="C40" s="32"/>
      <c r="D40" s="32"/>
      <c r="E40" s="32"/>
      <c r="F40" s="32"/>
      <c r="G40" s="52"/>
      <c r="H40" s="32"/>
      <c r="I40" s="32"/>
    </row>
    <row r="41" spans="2:9" x14ac:dyDescent="0.25">
      <c r="B41" s="32"/>
      <c r="C41" s="32"/>
      <c r="D41" s="32"/>
      <c r="E41" s="32"/>
      <c r="F41" s="32"/>
      <c r="G41" s="52"/>
      <c r="H41" s="32"/>
      <c r="I41" s="32"/>
    </row>
    <row r="42" spans="2:9" ht="15.75" thickBot="1" x14ac:dyDescent="0.3">
      <c r="B42" s="32"/>
      <c r="C42" s="32"/>
      <c r="D42" s="32"/>
      <c r="E42" s="32"/>
      <c r="F42" s="32"/>
      <c r="G42" s="52"/>
      <c r="H42" s="32"/>
      <c r="I42" s="32"/>
    </row>
    <row r="43" spans="2:9" ht="15.75" thickBot="1" x14ac:dyDescent="0.3">
      <c r="H43" s="53" t="s">
        <v>76</v>
      </c>
      <c r="I43" s="49">
        <f>SUM(I20:I42)</f>
        <v>3125000</v>
      </c>
    </row>
  </sheetData>
  <mergeCells count="2">
    <mergeCell ref="B18:C18"/>
    <mergeCell ref="E18:F18"/>
  </mergeCells>
  <pageMargins left="0.25" right="0.25" top="0.75" bottom="0.75" header="0.3" footer="0.3"/>
  <pageSetup scale="7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43"/>
  <sheetViews>
    <sheetView zoomScale="85" zoomScaleNormal="85" workbookViewId="0">
      <selection activeCell="B20" sqref="B20:J24"/>
    </sheetView>
  </sheetViews>
  <sheetFormatPr defaultRowHeight="15" x14ac:dyDescent="0.25"/>
  <cols>
    <col min="1" max="1" width="5.85546875" customWidth="1"/>
    <col min="2" max="2" width="21.85546875" customWidth="1"/>
    <col min="3" max="3" width="16.85546875" customWidth="1"/>
    <col min="4" max="4" width="13.28515625" customWidth="1"/>
    <col min="5" max="5" width="12.140625" customWidth="1"/>
    <col min="6" max="6" width="22" bestFit="1" customWidth="1"/>
    <col min="7" max="7" width="17.5703125" customWidth="1"/>
    <col min="8" max="8" width="24.42578125" bestFit="1" customWidth="1"/>
    <col min="9" max="9" width="14.85546875" customWidth="1"/>
    <col min="10" max="11" width="14" customWidth="1"/>
  </cols>
  <sheetData>
    <row r="1" spans="2:11" x14ac:dyDescent="0.25">
      <c r="B1" t="s">
        <v>98</v>
      </c>
    </row>
    <row r="4" spans="2:11" x14ac:dyDescent="0.25">
      <c r="B4" t="s">
        <v>99</v>
      </c>
      <c r="C4" t="s">
        <v>100</v>
      </c>
    </row>
    <row r="7" spans="2:11" ht="25.5" customHeight="1" x14ac:dyDescent="0.25">
      <c r="B7" s="40" t="s">
        <v>119</v>
      </c>
      <c r="C7" s="40"/>
      <c r="D7" s="41" t="s">
        <v>120</v>
      </c>
      <c r="E7" s="41"/>
      <c r="F7" s="41" t="s">
        <v>121</v>
      </c>
      <c r="G7" s="41" t="s">
        <v>122</v>
      </c>
      <c r="H7" s="41" t="s">
        <v>123</v>
      </c>
      <c r="I7" s="50" t="s">
        <v>52</v>
      </c>
      <c r="J7" s="50"/>
      <c r="K7" s="43"/>
    </row>
    <row r="9" spans="2:11" x14ac:dyDescent="0.25">
      <c r="F9" s="44" t="s">
        <v>83</v>
      </c>
      <c r="H9" s="44" t="s">
        <v>53</v>
      </c>
    </row>
    <row r="10" spans="2:11" x14ac:dyDescent="0.25">
      <c r="F10" t="s">
        <v>84</v>
      </c>
      <c r="H10" t="s">
        <v>54</v>
      </c>
      <c r="I10" t="s">
        <v>55</v>
      </c>
    </row>
    <row r="11" spans="2:11" x14ac:dyDescent="0.25">
      <c r="F11" t="s">
        <v>85</v>
      </c>
      <c r="H11" t="s">
        <v>57</v>
      </c>
      <c r="I11" t="s">
        <v>58</v>
      </c>
    </row>
    <row r="12" spans="2:11" x14ac:dyDescent="0.25">
      <c r="F12" t="s">
        <v>86</v>
      </c>
      <c r="H12" t="s">
        <v>60</v>
      </c>
      <c r="I12" t="s">
        <v>61</v>
      </c>
    </row>
    <row r="13" spans="2:11" x14ac:dyDescent="0.25">
      <c r="F13" t="s">
        <v>87</v>
      </c>
      <c r="H13" t="s">
        <v>63</v>
      </c>
      <c r="I13" t="s">
        <v>64</v>
      </c>
    </row>
    <row r="14" spans="2:11" x14ac:dyDescent="0.25">
      <c r="F14" t="s">
        <v>88</v>
      </c>
      <c r="H14" t="s">
        <v>65</v>
      </c>
      <c r="I14" t="s">
        <v>66</v>
      </c>
    </row>
    <row r="15" spans="2:11" x14ac:dyDescent="0.25">
      <c r="F15" t="s">
        <v>89</v>
      </c>
      <c r="H15" t="s">
        <v>67</v>
      </c>
      <c r="I15" t="s">
        <v>68</v>
      </c>
    </row>
    <row r="16" spans="2:11" x14ac:dyDescent="0.25">
      <c r="F16" t="s">
        <v>90</v>
      </c>
    </row>
    <row r="18" spans="2:11" ht="45" customHeight="1" x14ac:dyDescent="0.25">
      <c r="B18" s="63" t="s">
        <v>91</v>
      </c>
      <c r="C18" s="64"/>
      <c r="D18" s="45" t="s">
        <v>92</v>
      </c>
      <c r="E18" s="45" t="s">
        <v>101</v>
      </c>
      <c r="F18" s="63" t="s">
        <v>102</v>
      </c>
      <c r="G18" s="64"/>
      <c r="H18" s="45" t="s">
        <v>103</v>
      </c>
      <c r="I18" s="45" t="s">
        <v>104</v>
      </c>
      <c r="J18" s="45" t="s">
        <v>105</v>
      </c>
      <c r="K18" s="45" t="s">
        <v>106</v>
      </c>
    </row>
    <row r="19" spans="2:11" x14ac:dyDescent="0.25">
      <c r="B19" s="47" t="s">
        <v>75</v>
      </c>
      <c r="C19" s="47" t="s">
        <v>13</v>
      </c>
      <c r="D19" s="26"/>
      <c r="E19" s="26" t="s">
        <v>107</v>
      </c>
      <c r="F19" s="47" t="s">
        <v>75</v>
      </c>
      <c r="G19" s="47" t="s">
        <v>13</v>
      </c>
      <c r="H19" s="27"/>
      <c r="I19" s="27"/>
      <c r="J19" s="27"/>
      <c r="K19" s="27"/>
    </row>
    <row r="20" spans="2:11" x14ac:dyDescent="0.25">
      <c r="B20" s="32" t="s">
        <v>128</v>
      </c>
      <c r="C20" s="32" t="s">
        <v>129</v>
      </c>
      <c r="D20" s="32" t="s">
        <v>97</v>
      </c>
      <c r="E20" s="32" t="s">
        <v>108</v>
      </c>
      <c r="F20" s="32" t="s">
        <v>126</v>
      </c>
      <c r="G20" s="32" t="s">
        <v>127</v>
      </c>
      <c r="H20" s="52">
        <v>41185</v>
      </c>
      <c r="I20" s="32">
        <v>1192</v>
      </c>
      <c r="J20" s="32">
        <v>945000</v>
      </c>
      <c r="K20" s="32"/>
    </row>
    <row r="21" spans="2:11" x14ac:dyDescent="0.25">
      <c r="B21" s="32" t="s">
        <v>126</v>
      </c>
      <c r="C21" s="32" t="s">
        <v>127</v>
      </c>
      <c r="D21" s="32" t="s">
        <v>97</v>
      </c>
      <c r="E21" s="32" t="s">
        <v>108</v>
      </c>
      <c r="F21" s="32" t="s">
        <v>124</v>
      </c>
      <c r="G21" s="32" t="s">
        <v>125</v>
      </c>
      <c r="H21" s="52">
        <v>41186</v>
      </c>
      <c r="I21" s="32">
        <v>1193</v>
      </c>
      <c r="J21" s="32">
        <v>945000</v>
      </c>
      <c r="K21" s="32"/>
    </row>
    <row r="22" spans="2:11" x14ac:dyDescent="0.25">
      <c r="B22" s="32" t="s">
        <v>128</v>
      </c>
      <c r="C22" s="32" t="s">
        <v>129</v>
      </c>
      <c r="D22" s="32" t="s">
        <v>97</v>
      </c>
      <c r="E22" s="32" t="s">
        <v>108</v>
      </c>
      <c r="F22" s="32" t="s">
        <v>126</v>
      </c>
      <c r="G22" s="32" t="s">
        <v>127</v>
      </c>
      <c r="H22" s="52">
        <v>41187</v>
      </c>
      <c r="I22" s="32">
        <v>1194</v>
      </c>
      <c r="J22" s="32">
        <v>945000</v>
      </c>
      <c r="K22" s="32"/>
    </row>
    <row r="23" spans="2:11" x14ac:dyDescent="0.25">
      <c r="B23" s="32" t="s">
        <v>126</v>
      </c>
      <c r="C23" s="32" t="s">
        <v>127</v>
      </c>
      <c r="D23" s="32" t="s">
        <v>97</v>
      </c>
      <c r="E23" s="32" t="s">
        <v>108</v>
      </c>
      <c r="F23" s="32" t="s">
        <v>124</v>
      </c>
      <c r="G23" s="32" t="s">
        <v>125</v>
      </c>
      <c r="H23" s="52">
        <v>41188</v>
      </c>
      <c r="I23" s="32">
        <v>1195</v>
      </c>
      <c r="J23" s="32">
        <v>945000</v>
      </c>
      <c r="K23" s="32"/>
    </row>
    <row r="24" spans="2:11" x14ac:dyDescent="0.25">
      <c r="B24" s="32" t="s">
        <v>128</v>
      </c>
      <c r="C24" s="32" t="s">
        <v>129</v>
      </c>
      <c r="D24" s="32" t="s">
        <v>97</v>
      </c>
      <c r="E24" s="32" t="s">
        <v>108</v>
      </c>
      <c r="F24" s="32" t="s">
        <v>126</v>
      </c>
      <c r="G24" s="32" t="s">
        <v>127</v>
      </c>
      <c r="H24" s="52">
        <v>41189</v>
      </c>
      <c r="I24" s="32">
        <v>1196</v>
      </c>
      <c r="J24" s="32">
        <v>945000</v>
      </c>
      <c r="K24" s="32"/>
    </row>
    <row r="25" spans="2:11" x14ac:dyDescent="0.25">
      <c r="B25" s="32"/>
      <c r="C25" s="32"/>
      <c r="D25" s="32"/>
      <c r="E25" s="32"/>
      <c r="F25" s="32"/>
      <c r="G25" s="32"/>
      <c r="H25" s="52"/>
      <c r="I25" s="32"/>
      <c r="J25" s="32"/>
      <c r="K25" s="32"/>
    </row>
    <row r="26" spans="2:11" x14ac:dyDescent="0.25">
      <c r="B26" s="32"/>
      <c r="C26" s="32"/>
      <c r="D26" s="32"/>
      <c r="E26" s="32"/>
      <c r="F26" s="32"/>
      <c r="G26" s="32"/>
      <c r="H26" s="52"/>
      <c r="I26" s="32"/>
      <c r="J26" s="32"/>
      <c r="K26" s="32"/>
    </row>
    <row r="27" spans="2:11" x14ac:dyDescent="0.25">
      <c r="B27" s="32"/>
      <c r="C27" s="32"/>
      <c r="D27" s="32"/>
      <c r="E27" s="32"/>
      <c r="F27" s="32"/>
      <c r="G27" s="32"/>
      <c r="H27" s="52"/>
      <c r="I27" s="32"/>
      <c r="J27" s="32"/>
      <c r="K27" s="32"/>
    </row>
    <row r="28" spans="2:11" x14ac:dyDescent="0.25">
      <c r="B28" s="32"/>
      <c r="C28" s="32"/>
      <c r="D28" s="32"/>
      <c r="E28" s="32"/>
      <c r="F28" s="32"/>
      <c r="G28" s="32"/>
      <c r="H28" s="52"/>
      <c r="I28" s="32"/>
      <c r="J28" s="32"/>
      <c r="K28" s="32"/>
    </row>
    <row r="29" spans="2:11" x14ac:dyDescent="0.25">
      <c r="B29" s="32"/>
      <c r="C29" s="32"/>
      <c r="D29" s="32"/>
      <c r="E29" s="32"/>
      <c r="F29" s="32"/>
      <c r="G29" s="32"/>
      <c r="H29" s="52"/>
      <c r="I29" s="32"/>
      <c r="J29" s="32"/>
      <c r="K29" s="32"/>
    </row>
    <row r="30" spans="2:11" x14ac:dyDescent="0.25">
      <c r="B30" s="32"/>
      <c r="C30" s="32"/>
      <c r="D30" s="32"/>
      <c r="E30" s="32"/>
      <c r="F30" s="32"/>
      <c r="G30" s="32"/>
      <c r="H30" s="52"/>
      <c r="I30" s="32"/>
      <c r="J30" s="32"/>
      <c r="K30" s="32"/>
    </row>
    <row r="31" spans="2:11" x14ac:dyDescent="0.25">
      <c r="B31" s="32"/>
      <c r="C31" s="32"/>
      <c r="D31" s="32"/>
      <c r="E31" s="32"/>
      <c r="F31" s="32"/>
      <c r="G31" s="32"/>
      <c r="H31" s="52"/>
      <c r="I31" s="32"/>
      <c r="J31" s="32"/>
      <c r="K31" s="32"/>
    </row>
    <row r="32" spans="2:11" x14ac:dyDescent="0.25">
      <c r="B32" s="32"/>
      <c r="C32" s="32"/>
      <c r="D32" s="32"/>
      <c r="E32" s="32"/>
      <c r="F32" s="32"/>
      <c r="G32" s="32"/>
      <c r="H32" s="52"/>
      <c r="I32" s="32"/>
      <c r="J32" s="32"/>
      <c r="K32" s="32"/>
    </row>
    <row r="33" spans="2:11" x14ac:dyDescent="0.25">
      <c r="B33" s="32"/>
      <c r="C33" s="32"/>
      <c r="D33" s="32"/>
      <c r="E33" s="32"/>
      <c r="F33" s="32"/>
      <c r="G33" s="32"/>
      <c r="H33" s="52"/>
      <c r="I33" s="32"/>
      <c r="J33" s="32"/>
      <c r="K33" s="32"/>
    </row>
    <row r="34" spans="2:11" x14ac:dyDescent="0.25">
      <c r="B34" s="32"/>
      <c r="C34" s="32"/>
      <c r="D34" s="32"/>
      <c r="E34" s="32"/>
      <c r="F34" s="32"/>
      <c r="G34" s="32"/>
      <c r="H34" s="52"/>
      <c r="I34" s="32"/>
      <c r="J34" s="32"/>
      <c r="K34" s="32"/>
    </row>
    <row r="35" spans="2:11" x14ac:dyDescent="0.25">
      <c r="B35" s="32"/>
      <c r="C35" s="32"/>
      <c r="D35" s="32"/>
      <c r="E35" s="32"/>
      <c r="F35" s="32"/>
      <c r="G35" s="32"/>
      <c r="H35" s="52"/>
      <c r="I35" s="32"/>
      <c r="J35" s="32"/>
      <c r="K35" s="32"/>
    </row>
    <row r="36" spans="2:11" x14ac:dyDescent="0.25">
      <c r="B36" s="32"/>
      <c r="C36" s="32"/>
      <c r="D36" s="32"/>
      <c r="E36" s="32"/>
      <c r="F36" s="32"/>
      <c r="G36" s="32"/>
      <c r="H36" s="52"/>
      <c r="I36" s="32"/>
      <c r="J36" s="32"/>
      <c r="K36" s="32"/>
    </row>
    <row r="37" spans="2:11" x14ac:dyDescent="0.25">
      <c r="B37" s="32"/>
      <c r="C37" s="32"/>
      <c r="D37" s="32"/>
      <c r="E37" s="32"/>
      <c r="F37" s="32"/>
      <c r="G37" s="32"/>
      <c r="H37" s="52"/>
      <c r="I37" s="32"/>
      <c r="J37" s="32"/>
      <c r="K37" s="32"/>
    </row>
    <row r="38" spans="2:11" x14ac:dyDescent="0.25">
      <c r="B38" s="32"/>
      <c r="C38" s="32"/>
      <c r="D38" s="32"/>
      <c r="E38" s="32"/>
      <c r="F38" s="32"/>
      <c r="G38" s="32"/>
      <c r="H38" s="52"/>
      <c r="I38" s="32"/>
      <c r="J38" s="32"/>
      <c r="K38" s="32"/>
    </row>
    <row r="39" spans="2:11" x14ac:dyDescent="0.25">
      <c r="B39" s="32"/>
      <c r="C39" s="32"/>
      <c r="D39" s="32"/>
      <c r="E39" s="32"/>
      <c r="F39" s="32"/>
      <c r="G39" s="32"/>
      <c r="H39" s="52"/>
      <c r="I39" s="32"/>
      <c r="J39" s="32"/>
      <c r="K39" s="32"/>
    </row>
    <row r="40" spans="2:11" x14ac:dyDescent="0.25">
      <c r="B40" s="32"/>
      <c r="C40" s="32"/>
      <c r="D40" s="32"/>
      <c r="E40" s="32"/>
      <c r="F40" s="32"/>
      <c r="G40" s="32"/>
      <c r="H40" s="52"/>
      <c r="I40" s="32"/>
      <c r="J40" s="32"/>
      <c r="K40" s="32"/>
    </row>
    <row r="41" spans="2:11" x14ac:dyDescent="0.25">
      <c r="B41" s="32"/>
      <c r="C41" s="32"/>
      <c r="D41" s="32"/>
      <c r="E41" s="32"/>
      <c r="F41" s="32"/>
      <c r="G41" s="32"/>
      <c r="H41" s="52"/>
      <c r="I41" s="32"/>
      <c r="J41" s="32"/>
      <c r="K41" s="32"/>
    </row>
    <row r="42" spans="2:11" ht="15.75" thickBot="1" x14ac:dyDescent="0.3">
      <c r="B42" s="32"/>
      <c r="C42" s="32"/>
      <c r="D42" s="32"/>
      <c r="E42" s="32"/>
      <c r="F42" s="32"/>
      <c r="G42" s="32"/>
      <c r="H42" s="52"/>
      <c r="I42" s="32"/>
      <c r="J42" s="32"/>
      <c r="K42" s="32"/>
    </row>
    <row r="43" spans="2:11" ht="15.75" thickBot="1" x14ac:dyDescent="0.3">
      <c r="I43" s="53" t="s">
        <v>76</v>
      </c>
      <c r="J43" s="49">
        <f>SUM(J20:J42)</f>
        <v>4725000</v>
      </c>
      <c r="K43" s="49"/>
    </row>
  </sheetData>
  <mergeCells count="2">
    <mergeCell ref="B18:C18"/>
    <mergeCell ref="F18:G18"/>
  </mergeCells>
  <pageMargins left="0.25" right="0.25" top="0.75" bottom="0.75" header="0.3" footer="0.3"/>
  <pageSetup scale="75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43"/>
  <sheetViews>
    <sheetView zoomScale="85" zoomScaleNormal="85" workbookViewId="0">
      <selection activeCell="B20" sqref="B20:J24"/>
    </sheetView>
  </sheetViews>
  <sheetFormatPr defaultRowHeight="15" x14ac:dyDescent="0.25"/>
  <cols>
    <col min="1" max="1" width="5.85546875" customWidth="1"/>
    <col min="2" max="2" width="23.140625" customWidth="1"/>
    <col min="3" max="3" width="16.85546875" customWidth="1"/>
    <col min="4" max="4" width="13.28515625" customWidth="1"/>
    <col min="5" max="5" width="12.140625" customWidth="1"/>
    <col min="6" max="6" width="22" bestFit="1" customWidth="1"/>
    <col min="7" max="7" width="17.5703125" customWidth="1"/>
    <col min="8" max="8" width="24.42578125" bestFit="1" customWidth="1"/>
    <col min="9" max="9" width="14.85546875" customWidth="1"/>
    <col min="10" max="11" width="14" customWidth="1"/>
  </cols>
  <sheetData>
    <row r="1" spans="2:11" x14ac:dyDescent="0.25">
      <c r="B1" t="s">
        <v>98</v>
      </c>
    </row>
    <row r="4" spans="2:11" x14ac:dyDescent="0.25">
      <c r="B4" t="s">
        <v>99</v>
      </c>
      <c r="C4" t="s">
        <v>100</v>
      </c>
    </row>
    <row r="7" spans="2:11" ht="23.25" x14ac:dyDescent="0.25">
      <c r="B7" s="40" t="s">
        <v>119</v>
      </c>
      <c r="C7" s="40"/>
      <c r="D7" s="41" t="s">
        <v>120</v>
      </c>
      <c r="E7" s="41"/>
      <c r="F7" s="41" t="s">
        <v>121</v>
      </c>
      <c r="G7" s="41" t="s">
        <v>122</v>
      </c>
      <c r="H7" s="41" t="s">
        <v>123</v>
      </c>
      <c r="I7" s="50" t="s">
        <v>52</v>
      </c>
      <c r="J7" s="50"/>
      <c r="K7" s="43"/>
    </row>
    <row r="9" spans="2:11" x14ac:dyDescent="0.25">
      <c r="F9" s="44" t="s">
        <v>83</v>
      </c>
      <c r="H9" s="44" t="s">
        <v>53</v>
      </c>
    </row>
    <row r="10" spans="2:11" x14ac:dyDescent="0.25">
      <c r="F10" t="s">
        <v>84</v>
      </c>
      <c r="H10" t="s">
        <v>54</v>
      </c>
      <c r="I10" t="s">
        <v>55</v>
      </c>
    </row>
    <row r="11" spans="2:11" x14ac:dyDescent="0.25">
      <c r="F11" t="s">
        <v>85</v>
      </c>
      <c r="H11" t="s">
        <v>57</v>
      </c>
      <c r="I11" t="s">
        <v>58</v>
      </c>
    </row>
    <row r="12" spans="2:11" x14ac:dyDescent="0.25">
      <c r="F12" t="s">
        <v>86</v>
      </c>
      <c r="H12" t="s">
        <v>60</v>
      </c>
      <c r="I12" t="s">
        <v>61</v>
      </c>
    </row>
    <row r="13" spans="2:11" x14ac:dyDescent="0.25">
      <c r="F13" t="s">
        <v>87</v>
      </c>
      <c r="H13" t="s">
        <v>63</v>
      </c>
      <c r="I13" t="s">
        <v>64</v>
      </c>
    </row>
    <row r="14" spans="2:11" x14ac:dyDescent="0.25">
      <c r="F14" t="s">
        <v>88</v>
      </c>
      <c r="H14" t="s">
        <v>65</v>
      </c>
      <c r="I14" t="s">
        <v>66</v>
      </c>
    </row>
    <row r="15" spans="2:11" x14ac:dyDescent="0.25">
      <c r="F15" t="s">
        <v>89</v>
      </c>
      <c r="H15" t="s">
        <v>67</v>
      </c>
      <c r="I15" t="s">
        <v>68</v>
      </c>
    </row>
    <row r="16" spans="2:11" x14ac:dyDescent="0.25">
      <c r="F16" t="s">
        <v>90</v>
      </c>
    </row>
    <row r="18" spans="2:11" ht="45" customHeight="1" x14ac:dyDescent="0.25">
      <c r="B18" s="63" t="s">
        <v>91</v>
      </c>
      <c r="C18" s="64"/>
      <c r="D18" s="45" t="s">
        <v>92</v>
      </c>
      <c r="E18" s="45" t="s">
        <v>101</v>
      </c>
      <c r="F18" s="63" t="s">
        <v>102</v>
      </c>
      <c r="G18" s="64"/>
      <c r="H18" s="45" t="s">
        <v>103</v>
      </c>
      <c r="I18" s="45" t="s">
        <v>104</v>
      </c>
      <c r="J18" s="45" t="s">
        <v>105</v>
      </c>
      <c r="K18" s="45" t="s">
        <v>106</v>
      </c>
    </row>
    <row r="19" spans="2:11" x14ac:dyDescent="0.25">
      <c r="B19" s="47" t="s">
        <v>75</v>
      </c>
      <c r="C19" s="47" t="s">
        <v>13</v>
      </c>
      <c r="D19" s="26"/>
      <c r="E19" s="26" t="s">
        <v>107</v>
      </c>
      <c r="F19" s="47" t="s">
        <v>75</v>
      </c>
      <c r="G19" s="47" t="s">
        <v>13</v>
      </c>
      <c r="H19" s="27"/>
      <c r="I19" s="27"/>
      <c r="J19" s="27"/>
      <c r="K19" s="27"/>
    </row>
    <row r="20" spans="2:11" x14ac:dyDescent="0.25">
      <c r="B20" s="32" t="s">
        <v>128</v>
      </c>
      <c r="C20" s="32" t="s">
        <v>129</v>
      </c>
      <c r="D20" s="32" t="s">
        <v>97</v>
      </c>
      <c r="E20" s="32" t="s">
        <v>108</v>
      </c>
      <c r="F20" s="32" t="s">
        <v>126</v>
      </c>
      <c r="G20" s="32" t="s">
        <v>127</v>
      </c>
      <c r="H20" s="52">
        <v>41186</v>
      </c>
      <c r="I20" s="32">
        <v>1500</v>
      </c>
      <c r="J20" s="32">
        <v>810000</v>
      </c>
      <c r="K20" s="32"/>
    </row>
    <row r="21" spans="2:11" x14ac:dyDescent="0.25">
      <c r="B21" s="32" t="s">
        <v>126</v>
      </c>
      <c r="C21" s="32" t="s">
        <v>127</v>
      </c>
      <c r="D21" s="32" t="s">
        <v>97</v>
      </c>
      <c r="E21" s="32" t="s">
        <v>108</v>
      </c>
      <c r="F21" s="32" t="s">
        <v>124</v>
      </c>
      <c r="G21" s="32" t="s">
        <v>125</v>
      </c>
      <c r="H21" s="52">
        <v>41187</v>
      </c>
      <c r="I21" s="32">
        <v>1501</v>
      </c>
      <c r="J21" s="32">
        <v>810000</v>
      </c>
      <c r="K21" s="32"/>
    </row>
    <row r="22" spans="2:11" x14ac:dyDescent="0.25">
      <c r="B22" s="32" t="s">
        <v>128</v>
      </c>
      <c r="C22" s="32" t="s">
        <v>129</v>
      </c>
      <c r="D22" s="32" t="s">
        <v>97</v>
      </c>
      <c r="E22" s="32" t="s">
        <v>108</v>
      </c>
      <c r="F22" s="32" t="s">
        <v>126</v>
      </c>
      <c r="G22" s="32" t="s">
        <v>127</v>
      </c>
      <c r="H22" s="52">
        <v>41188</v>
      </c>
      <c r="I22" s="32">
        <v>1502</v>
      </c>
      <c r="J22" s="32">
        <v>810000</v>
      </c>
      <c r="K22" s="32"/>
    </row>
    <row r="23" spans="2:11" x14ac:dyDescent="0.25">
      <c r="B23" s="32" t="s">
        <v>126</v>
      </c>
      <c r="C23" s="32" t="s">
        <v>127</v>
      </c>
      <c r="D23" s="32" t="s">
        <v>97</v>
      </c>
      <c r="E23" s="32" t="s">
        <v>108</v>
      </c>
      <c r="F23" s="32" t="s">
        <v>124</v>
      </c>
      <c r="G23" s="32" t="s">
        <v>125</v>
      </c>
      <c r="H23" s="52">
        <v>41189</v>
      </c>
      <c r="I23" s="32">
        <v>1503</v>
      </c>
      <c r="J23" s="32">
        <v>810000</v>
      </c>
      <c r="K23" s="32"/>
    </row>
    <row r="24" spans="2:11" x14ac:dyDescent="0.25">
      <c r="B24" s="32" t="s">
        <v>128</v>
      </c>
      <c r="C24" s="32" t="s">
        <v>129</v>
      </c>
      <c r="D24" s="32" t="s">
        <v>97</v>
      </c>
      <c r="E24" s="32" t="s">
        <v>108</v>
      </c>
      <c r="F24" s="32" t="s">
        <v>126</v>
      </c>
      <c r="G24" s="32" t="s">
        <v>127</v>
      </c>
      <c r="H24" s="52">
        <v>41190</v>
      </c>
      <c r="I24" s="32">
        <v>1504</v>
      </c>
      <c r="J24" s="32">
        <v>810000</v>
      </c>
      <c r="K24" s="32"/>
    </row>
    <row r="25" spans="2:11" x14ac:dyDescent="0.25">
      <c r="B25" s="32"/>
      <c r="C25" s="32"/>
      <c r="D25" s="32"/>
      <c r="E25" s="32"/>
      <c r="F25" s="32"/>
      <c r="G25" s="32"/>
      <c r="H25" s="52"/>
      <c r="I25" s="32"/>
      <c r="J25" s="32"/>
      <c r="K25" s="32"/>
    </row>
    <row r="26" spans="2:11" x14ac:dyDescent="0.25">
      <c r="B26" s="32"/>
      <c r="C26" s="32"/>
      <c r="D26" s="32"/>
      <c r="E26" s="32"/>
      <c r="F26" s="32"/>
      <c r="G26" s="32"/>
      <c r="H26" s="52"/>
      <c r="I26" s="32"/>
      <c r="J26" s="32"/>
      <c r="K26" s="32"/>
    </row>
    <row r="27" spans="2:11" x14ac:dyDescent="0.25">
      <c r="B27" s="32"/>
      <c r="C27" s="32"/>
      <c r="D27" s="32"/>
      <c r="E27" s="32"/>
      <c r="F27" s="32"/>
      <c r="G27" s="32"/>
      <c r="H27" s="52"/>
      <c r="I27" s="32"/>
      <c r="J27" s="32"/>
      <c r="K27" s="32"/>
    </row>
    <row r="28" spans="2:11" x14ac:dyDescent="0.25">
      <c r="B28" s="32"/>
      <c r="C28" s="32"/>
      <c r="D28" s="32"/>
      <c r="E28" s="32"/>
      <c r="F28" s="32"/>
      <c r="G28" s="32"/>
      <c r="H28" s="52"/>
      <c r="I28" s="32"/>
      <c r="J28" s="32"/>
      <c r="K28" s="32"/>
    </row>
    <row r="29" spans="2:11" x14ac:dyDescent="0.25">
      <c r="B29" s="32"/>
      <c r="C29" s="32"/>
      <c r="D29" s="32"/>
      <c r="E29" s="32"/>
      <c r="F29" s="32"/>
      <c r="G29" s="32"/>
      <c r="H29" s="52"/>
      <c r="I29" s="32"/>
      <c r="J29" s="32"/>
      <c r="K29" s="32"/>
    </row>
    <row r="30" spans="2:11" x14ac:dyDescent="0.25">
      <c r="B30" s="32"/>
      <c r="C30" s="32"/>
      <c r="D30" s="32"/>
      <c r="E30" s="32"/>
      <c r="F30" s="32"/>
      <c r="G30" s="32"/>
      <c r="H30" s="52"/>
      <c r="I30" s="32"/>
      <c r="J30" s="32"/>
      <c r="K30" s="32"/>
    </row>
    <row r="31" spans="2:11" x14ac:dyDescent="0.25">
      <c r="B31" s="32"/>
      <c r="C31" s="32"/>
      <c r="D31" s="32"/>
      <c r="E31" s="32"/>
      <c r="F31" s="32"/>
      <c r="G31" s="32"/>
      <c r="H31" s="52"/>
      <c r="I31" s="32"/>
      <c r="J31" s="32"/>
      <c r="K31" s="32"/>
    </row>
    <row r="32" spans="2:11" x14ac:dyDescent="0.25">
      <c r="B32" s="32"/>
      <c r="C32" s="32"/>
      <c r="D32" s="32"/>
      <c r="E32" s="32"/>
      <c r="F32" s="32"/>
      <c r="G32" s="32"/>
      <c r="H32" s="52"/>
      <c r="I32" s="32"/>
      <c r="J32" s="32"/>
      <c r="K32" s="32"/>
    </row>
    <row r="33" spans="2:11" x14ac:dyDescent="0.25">
      <c r="B33" s="32"/>
      <c r="C33" s="32"/>
      <c r="D33" s="32"/>
      <c r="E33" s="32"/>
      <c r="F33" s="32"/>
      <c r="G33" s="32"/>
      <c r="H33" s="52"/>
      <c r="I33" s="32"/>
      <c r="J33" s="32"/>
      <c r="K33" s="32"/>
    </row>
    <row r="34" spans="2:11" x14ac:dyDescent="0.25">
      <c r="B34" s="32"/>
      <c r="C34" s="32"/>
      <c r="D34" s="32"/>
      <c r="E34" s="32"/>
      <c r="F34" s="32"/>
      <c r="G34" s="32"/>
      <c r="H34" s="52"/>
      <c r="I34" s="32"/>
      <c r="J34" s="32"/>
      <c r="K34" s="32"/>
    </row>
    <row r="35" spans="2:11" x14ac:dyDescent="0.25">
      <c r="B35" s="32"/>
      <c r="C35" s="32"/>
      <c r="D35" s="32"/>
      <c r="E35" s="32"/>
      <c r="F35" s="32"/>
      <c r="G35" s="32"/>
      <c r="H35" s="52"/>
      <c r="I35" s="32"/>
      <c r="J35" s="32"/>
      <c r="K35" s="32"/>
    </row>
    <row r="36" spans="2:11" x14ac:dyDescent="0.25">
      <c r="B36" s="32"/>
      <c r="C36" s="32"/>
      <c r="D36" s="32"/>
      <c r="E36" s="32"/>
      <c r="F36" s="32"/>
      <c r="G36" s="32"/>
      <c r="H36" s="52"/>
      <c r="I36" s="32"/>
      <c r="J36" s="32"/>
      <c r="K36" s="32"/>
    </row>
    <row r="37" spans="2:11" x14ac:dyDescent="0.25">
      <c r="B37" s="32"/>
      <c r="C37" s="32"/>
      <c r="D37" s="32"/>
      <c r="E37" s="32"/>
      <c r="F37" s="32"/>
      <c r="G37" s="32"/>
      <c r="H37" s="52"/>
      <c r="I37" s="32"/>
      <c r="J37" s="32"/>
      <c r="K37" s="32"/>
    </row>
    <row r="38" spans="2:11" x14ac:dyDescent="0.25">
      <c r="B38" s="32"/>
      <c r="C38" s="32"/>
      <c r="D38" s="32"/>
      <c r="E38" s="32"/>
      <c r="F38" s="32"/>
      <c r="G38" s="32"/>
      <c r="H38" s="52"/>
      <c r="I38" s="32"/>
      <c r="J38" s="32"/>
      <c r="K38" s="32"/>
    </row>
    <row r="39" spans="2:11" x14ac:dyDescent="0.25">
      <c r="B39" s="32"/>
      <c r="C39" s="32"/>
      <c r="D39" s="32"/>
      <c r="E39" s="32"/>
      <c r="F39" s="32"/>
      <c r="G39" s="32"/>
      <c r="H39" s="52"/>
      <c r="I39" s="32"/>
      <c r="J39" s="32"/>
      <c r="K39" s="32"/>
    </row>
    <row r="40" spans="2:11" x14ac:dyDescent="0.25">
      <c r="B40" s="32"/>
      <c r="C40" s="32"/>
      <c r="D40" s="32"/>
      <c r="E40" s="32"/>
      <c r="F40" s="32"/>
      <c r="G40" s="32"/>
      <c r="H40" s="52"/>
      <c r="I40" s="32"/>
      <c r="J40" s="32"/>
      <c r="K40" s="32"/>
    </row>
    <row r="41" spans="2:11" x14ac:dyDescent="0.25">
      <c r="B41" s="32"/>
      <c r="C41" s="32"/>
      <c r="D41" s="32"/>
      <c r="E41" s="32"/>
      <c r="F41" s="32"/>
      <c r="G41" s="32"/>
      <c r="H41" s="52"/>
      <c r="I41" s="32"/>
      <c r="J41" s="32"/>
      <c r="K41" s="32"/>
    </row>
    <row r="42" spans="2:11" ht="15.75" thickBot="1" x14ac:dyDescent="0.3">
      <c r="B42" s="32"/>
      <c r="C42" s="32"/>
      <c r="D42" s="32"/>
      <c r="E42" s="32"/>
      <c r="F42" s="32"/>
      <c r="G42" s="32"/>
      <c r="H42" s="52"/>
      <c r="I42" s="32"/>
      <c r="J42" s="32"/>
      <c r="K42" s="32"/>
    </row>
    <row r="43" spans="2:11" ht="15.75" thickBot="1" x14ac:dyDescent="0.3">
      <c r="I43" s="53" t="s">
        <v>76</v>
      </c>
      <c r="J43" s="49">
        <f>SUM(J20:J42)</f>
        <v>4050000</v>
      </c>
      <c r="K43" s="49"/>
    </row>
  </sheetData>
  <mergeCells count="2">
    <mergeCell ref="B18:C18"/>
    <mergeCell ref="F18:G18"/>
  </mergeCells>
  <pageMargins left="0.25" right="0.25" top="0.75" bottom="0.75" header="0.3" footer="0.3"/>
  <pageSetup scale="7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43"/>
  <sheetViews>
    <sheetView zoomScale="85" zoomScaleNormal="85" workbookViewId="0">
      <selection activeCell="B20" sqref="B20:J24"/>
    </sheetView>
  </sheetViews>
  <sheetFormatPr defaultRowHeight="15" x14ac:dyDescent="0.25"/>
  <cols>
    <col min="1" max="1" width="5.85546875" customWidth="1"/>
    <col min="2" max="2" width="24.5703125" customWidth="1"/>
    <col min="3" max="3" width="16.85546875" customWidth="1"/>
    <col min="4" max="4" width="13.28515625" customWidth="1"/>
    <col min="5" max="5" width="12.140625" customWidth="1"/>
    <col min="6" max="6" width="22" bestFit="1" customWidth="1"/>
    <col min="7" max="7" width="17.5703125" customWidth="1"/>
    <col min="8" max="8" width="24.42578125" bestFit="1" customWidth="1"/>
    <col min="9" max="9" width="14.85546875" customWidth="1"/>
    <col min="10" max="11" width="14" customWidth="1"/>
  </cols>
  <sheetData>
    <row r="1" spans="2:11" x14ac:dyDescent="0.25">
      <c r="B1" t="s">
        <v>98</v>
      </c>
    </row>
    <row r="4" spans="2:11" x14ac:dyDescent="0.25">
      <c r="B4" t="s">
        <v>99</v>
      </c>
      <c r="C4" t="s">
        <v>100</v>
      </c>
    </row>
    <row r="7" spans="2:11" ht="23.25" x14ac:dyDescent="0.25">
      <c r="B7" s="40" t="s">
        <v>119</v>
      </c>
      <c r="C7" s="40"/>
      <c r="D7" s="41" t="s">
        <v>120</v>
      </c>
      <c r="E7" s="41"/>
      <c r="F7" s="41" t="s">
        <v>121</v>
      </c>
      <c r="G7" s="41" t="s">
        <v>122</v>
      </c>
      <c r="H7" s="41" t="s">
        <v>123</v>
      </c>
      <c r="I7" s="50" t="s">
        <v>77</v>
      </c>
      <c r="J7" s="50"/>
      <c r="K7" s="43"/>
    </row>
    <row r="9" spans="2:11" x14ac:dyDescent="0.25">
      <c r="F9" s="44" t="s">
        <v>83</v>
      </c>
      <c r="H9" s="44" t="s">
        <v>53</v>
      </c>
    </row>
    <row r="10" spans="2:11" x14ac:dyDescent="0.25">
      <c r="F10" t="s">
        <v>84</v>
      </c>
      <c r="H10" t="s">
        <v>54</v>
      </c>
      <c r="I10" t="s">
        <v>55</v>
      </c>
    </row>
    <row r="11" spans="2:11" x14ac:dyDescent="0.25">
      <c r="F11" t="s">
        <v>85</v>
      </c>
      <c r="H11" t="s">
        <v>57</v>
      </c>
      <c r="I11" t="s">
        <v>58</v>
      </c>
    </row>
    <row r="12" spans="2:11" x14ac:dyDescent="0.25">
      <c r="F12" t="s">
        <v>86</v>
      </c>
      <c r="H12" t="s">
        <v>60</v>
      </c>
      <c r="I12" t="s">
        <v>61</v>
      </c>
    </row>
    <row r="13" spans="2:11" x14ac:dyDescent="0.25">
      <c r="F13" t="s">
        <v>87</v>
      </c>
      <c r="H13" t="s">
        <v>63</v>
      </c>
      <c r="I13" t="s">
        <v>64</v>
      </c>
    </row>
    <row r="14" spans="2:11" x14ac:dyDescent="0.25">
      <c r="F14" t="s">
        <v>88</v>
      </c>
      <c r="H14" t="s">
        <v>65</v>
      </c>
      <c r="I14" t="s">
        <v>66</v>
      </c>
    </row>
    <row r="15" spans="2:11" x14ac:dyDescent="0.25">
      <c r="F15" t="s">
        <v>89</v>
      </c>
      <c r="H15" t="s">
        <v>67</v>
      </c>
      <c r="I15" t="s">
        <v>68</v>
      </c>
    </row>
    <row r="16" spans="2:11" x14ac:dyDescent="0.25">
      <c r="F16" t="s">
        <v>90</v>
      </c>
    </row>
    <row r="18" spans="2:11" ht="45" customHeight="1" x14ac:dyDescent="0.25">
      <c r="B18" s="63" t="s">
        <v>91</v>
      </c>
      <c r="C18" s="64"/>
      <c r="D18" s="45" t="s">
        <v>92</v>
      </c>
      <c r="E18" s="45" t="s">
        <v>101</v>
      </c>
      <c r="F18" s="63" t="s">
        <v>102</v>
      </c>
      <c r="G18" s="64"/>
      <c r="H18" s="45" t="s">
        <v>103</v>
      </c>
      <c r="I18" s="45" t="s">
        <v>104</v>
      </c>
      <c r="J18" s="45" t="s">
        <v>105</v>
      </c>
      <c r="K18" s="45" t="s">
        <v>106</v>
      </c>
    </row>
    <row r="19" spans="2:11" x14ac:dyDescent="0.25">
      <c r="B19" s="47" t="s">
        <v>75</v>
      </c>
      <c r="C19" s="47" t="s">
        <v>13</v>
      </c>
      <c r="D19" s="26"/>
      <c r="E19" s="26" t="s">
        <v>107</v>
      </c>
      <c r="F19" s="47" t="s">
        <v>75</v>
      </c>
      <c r="G19" s="47" t="s">
        <v>13</v>
      </c>
      <c r="H19" s="27"/>
      <c r="I19" s="27"/>
      <c r="J19" s="27"/>
      <c r="K19" s="27"/>
    </row>
    <row r="20" spans="2:11" x14ac:dyDescent="0.25">
      <c r="B20" s="32" t="s">
        <v>128</v>
      </c>
      <c r="C20" s="32" t="s">
        <v>129</v>
      </c>
      <c r="D20" s="32" t="s">
        <v>97</v>
      </c>
      <c r="E20" s="32" t="s">
        <v>108</v>
      </c>
      <c r="F20" s="32" t="s">
        <v>126</v>
      </c>
      <c r="G20" s="32" t="s">
        <v>127</v>
      </c>
      <c r="H20" s="52">
        <v>41185</v>
      </c>
      <c r="I20" s="32">
        <v>1215</v>
      </c>
      <c r="J20" s="32">
        <v>960000</v>
      </c>
      <c r="K20" s="32"/>
    </row>
    <row r="21" spans="2:11" x14ac:dyDescent="0.25">
      <c r="B21" s="32" t="s">
        <v>126</v>
      </c>
      <c r="C21" s="32" t="s">
        <v>127</v>
      </c>
      <c r="D21" s="32" t="s">
        <v>97</v>
      </c>
      <c r="E21" s="32" t="s">
        <v>108</v>
      </c>
      <c r="F21" s="32" t="s">
        <v>124</v>
      </c>
      <c r="G21" s="32" t="s">
        <v>125</v>
      </c>
      <c r="H21" s="52">
        <v>41186</v>
      </c>
      <c r="I21" s="32">
        <v>1216</v>
      </c>
      <c r="J21" s="32">
        <v>960000</v>
      </c>
      <c r="K21" s="32"/>
    </row>
    <row r="22" spans="2:11" x14ac:dyDescent="0.25">
      <c r="B22" s="32" t="s">
        <v>128</v>
      </c>
      <c r="C22" s="32" t="s">
        <v>129</v>
      </c>
      <c r="D22" s="32" t="s">
        <v>97</v>
      </c>
      <c r="E22" s="32" t="s">
        <v>108</v>
      </c>
      <c r="F22" s="32" t="s">
        <v>126</v>
      </c>
      <c r="G22" s="32" t="s">
        <v>127</v>
      </c>
      <c r="H22" s="52">
        <v>41187</v>
      </c>
      <c r="I22" s="32">
        <v>1217</v>
      </c>
      <c r="J22" s="32">
        <v>960000</v>
      </c>
      <c r="K22" s="32"/>
    </row>
    <row r="23" spans="2:11" x14ac:dyDescent="0.25">
      <c r="B23" s="32" t="s">
        <v>126</v>
      </c>
      <c r="C23" s="32" t="s">
        <v>127</v>
      </c>
      <c r="D23" s="32" t="s">
        <v>97</v>
      </c>
      <c r="E23" s="32" t="s">
        <v>108</v>
      </c>
      <c r="F23" s="32" t="s">
        <v>124</v>
      </c>
      <c r="G23" s="32" t="s">
        <v>125</v>
      </c>
      <c r="H23" s="52">
        <v>41188</v>
      </c>
      <c r="I23" s="32">
        <v>1218</v>
      </c>
      <c r="J23" s="32">
        <v>960000</v>
      </c>
      <c r="K23" s="32"/>
    </row>
    <row r="24" spans="2:11" x14ac:dyDescent="0.25">
      <c r="B24" s="32" t="s">
        <v>128</v>
      </c>
      <c r="C24" s="32" t="s">
        <v>129</v>
      </c>
      <c r="D24" s="32" t="s">
        <v>97</v>
      </c>
      <c r="E24" s="32" t="s">
        <v>108</v>
      </c>
      <c r="F24" s="32" t="s">
        <v>126</v>
      </c>
      <c r="G24" s="32" t="s">
        <v>127</v>
      </c>
      <c r="H24" s="52">
        <v>41189</v>
      </c>
      <c r="I24" s="32">
        <v>1219</v>
      </c>
      <c r="J24" s="32">
        <v>960000</v>
      </c>
      <c r="K24" s="32"/>
    </row>
    <row r="25" spans="2:11" x14ac:dyDescent="0.25">
      <c r="B25" s="32"/>
      <c r="C25" s="32"/>
      <c r="D25" s="32"/>
      <c r="E25" s="32"/>
      <c r="F25" s="32"/>
      <c r="G25" s="32"/>
      <c r="H25" s="52"/>
      <c r="I25" s="32"/>
      <c r="J25" s="32"/>
      <c r="K25" s="32"/>
    </row>
    <row r="26" spans="2:11" x14ac:dyDescent="0.25">
      <c r="B26" s="32"/>
      <c r="C26" s="32"/>
      <c r="D26" s="32"/>
      <c r="E26" s="32"/>
      <c r="F26" s="32"/>
      <c r="G26" s="32"/>
      <c r="H26" s="52"/>
      <c r="I26" s="32"/>
      <c r="J26" s="32"/>
      <c r="K26" s="32"/>
    </row>
    <row r="27" spans="2:11" x14ac:dyDescent="0.25">
      <c r="B27" s="32"/>
      <c r="C27" s="32"/>
      <c r="D27" s="32"/>
      <c r="E27" s="32"/>
      <c r="F27" s="32"/>
      <c r="G27" s="32"/>
      <c r="H27" s="52"/>
      <c r="I27" s="32"/>
      <c r="J27" s="32"/>
      <c r="K27" s="32"/>
    </row>
    <row r="28" spans="2:11" x14ac:dyDescent="0.25">
      <c r="B28" s="32"/>
      <c r="C28" s="32"/>
      <c r="D28" s="32"/>
      <c r="E28" s="32"/>
      <c r="F28" s="32"/>
      <c r="G28" s="32"/>
      <c r="H28" s="52"/>
      <c r="I28" s="32"/>
      <c r="J28" s="32"/>
      <c r="K28" s="32"/>
    </row>
    <row r="29" spans="2:11" x14ac:dyDescent="0.25">
      <c r="B29" s="32"/>
      <c r="C29" s="32"/>
      <c r="D29" s="32"/>
      <c r="E29" s="32"/>
      <c r="F29" s="32"/>
      <c r="G29" s="32"/>
      <c r="H29" s="52"/>
      <c r="I29" s="32"/>
      <c r="J29" s="32"/>
      <c r="K29" s="32"/>
    </row>
    <row r="30" spans="2:11" x14ac:dyDescent="0.25">
      <c r="B30" s="32"/>
      <c r="C30" s="32"/>
      <c r="D30" s="32"/>
      <c r="E30" s="32"/>
      <c r="F30" s="32"/>
      <c r="G30" s="32"/>
      <c r="H30" s="52"/>
      <c r="I30" s="32"/>
      <c r="J30" s="32"/>
      <c r="K30" s="32"/>
    </row>
    <row r="31" spans="2:11" x14ac:dyDescent="0.25">
      <c r="B31" s="32"/>
      <c r="C31" s="32"/>
      <c r="D31" s="32"/>
      <c r="E31" s="32"/>
      <c r="F31" s="32"/>
      <c r="G31" s="32"/>
      <c r="H31" s="52"/>
      <c r="I31" s="32"/>
      <c r="J31" s="32"/>
      <c r="K31" s="32"/>
    </row>
    <row r="32" spans="2:11" x14ac:dyDescent="0.25">
      <c r="B32" s="32"/>
      <c r="C32" s="32"/>
      <c r="D32" s="32"/>
      <c r="E32" s="32"/>
      <c r="F32" s="32"/>
      <c r="G32" s="32"/>
      <c r="H32" s="52"/>
      <c r="I32" s="32"/>
      <c r="J32" s="32"/>
      <c r="K32" s="32"/>
    </row>
    <row r="33" spans="2:11" x14ac:dyDescent="0.25">
      <c r="B33" s="32"/>
      <c r="C33" s="32"/>
      <c r="D33" s="32"/>
      <c r="E33" s="32"/>
      <c r="F33" s="32"/>
      <c r="G33" s="32"/>
      <c r="H33" s="52"/>
      <c r="I33" s="32"/>
      <c r="J33" s="32"/>
      <c r="K33" s="32"/>
    </row>
    <row r="34" spans="2:11" x14ac:dyDescent="0.25">
      <c r="B34" s="32"/>
      <c r="C34" s="32"/>
      <c r="D34" s="32"/>
      <c r="E34" s="32"/>
      <c r="F34" s="32"/>
      <c r="G34" s="32"/>
      <c r="H34" s="52"/>
      <c r="I34" s="32"/>
      <c r="J34" s="32"/>
      <c r="K34" s="32"/>
    </row>
    <row r="35" spans="2:11" x14ac:dyDescent="0.25">
      <c r="B35" s="32"/>
      <c r="C35" s="32"/>
      <c r="D35" s="32"/>
      <c r="E35" s="32"/>
      <c r="F35" s="32"/>
      <c r="G35" s="32"/>
      <c r="H35" s="52"/>
      <c r="I35" s="32"/>
      <c r="J35" s="32"/>
      <c r="K35" s="32"/>
    </row>
    <row r="36" spans="2:11" x14ac:dyDescent="0.25">
      <c r="B36" s="32"/>
      <c r="C36" s="32"/>
      <c r="D36" s="32"/>
      <c r="E36" s="32"/>
      <c r="F36" s="32"/>
      <c r="G36" s="32"/>
      <c r="H36" s="52"/>
      <c r="I36" s="32"/>
      <c r="J36" s="32"/>
      <c r="K36" s="32"/>
    </row>
    <row r="37" spans="2:11" x14ac:dyDescent="0.25">
      <c r="B37" s="32"/>
      <c r="C37" s="32"/>
      <c r="D37" s="32"/>
      <c r="E37" s="32"/>
      <c r="F37" s="32"/>
      <c r="G37" s="32"/>
      <c r="H37" s="52"/>
      <c r="I37" s="32"/>
      <c r="J37" s="32"/>
      <c r="K37" s="32"/>
    </row>
    <row r="38" spans="2:11" x14ac:dyDescent="0.25">
      <c r="B38" s="32"/>
      <c r="C38" s="32"/>
      <c r="D38" s="32"/>
      <c r="E38" s="32"/>
      <c r="F38" s="32"/>
      <c r="G38" s="32"/>
      <c r="H38" s="52"/>
      <c r="I38" s="32"/>
      <c r="J38" s="32"/>
      <c r="K38" s="32"/>
    </row>
    <row r="39" spans="2:11" x14ac:dyDescent="0.25">
      <c r="B39" s="32"/>
      <c r="C39" s="32"/>
      <c r="D39" s="32"/>
      <c r="E39" s="32"/>
      <c r="F39" s="32"/>
      <c r="G39" s="32"/>
      <c r="H39" s="52"/>
      <c r="I39" s="32"/>
      <c r="J39" s="32"/>
      <c r="K39" s="32"/>
    </row>
    <row r="40" spans="2:11" x14ac:dyDescent="0.25">
      <c r="B40" s="32"/>
      <c r="C40" s="32"/>
      <c r="D40" s="32"/>
      <c r="E40" s="32"/>
      <c r="F40" s="32"/>
      <c r="G40" s="32"/>
      <c r="H40" s="52"/>
      <c r="I40" s="32"/>
      <c r="J40" s="32"/>
      <c r="K40" s="32"/>
    </row>
    <row r="41" spans="2:11" x14ac:dyDescent="0.25">
      <c r="B41" s="32"/>
      <c r="C41" s="32"/>
      <c r="D41" s="32"/>
      <c r="E41" s="32"/>
      <c r="F41" s="32"/>
      <c r="G41" s="32"/>
      <c r="H41" s="52"/>
      <c r="I41" s="32"/>
      <c r="J41" s="32"/>
      <c r="K41" s="32"/>
    </row>
    <row r="42" spans="2:11" ht="15.75" thickBot="1" x14ac:dyDescent="0.3">
      <c r="B42" s="32"/>
      <c r="C42" s="32"/>
      <c r="D42" s="32"/>
      <c r="E42" s="32"/>
      <c r="F42" s="32"/>
      <c r="G42" s="32"/>
      <c r="H42" s="52"/>
      <c r="I42" s="32"/>
      <c r="J42" s="32"/>
      <c r="K42" s="32"/>
    </row>
    <row r="43" spans="2:11" ht="15.75" thickBot="1" x14ac:dyDescent="0.3">
      <c r="I43" s="53" t="s">
        <v>76</v>
      </c>
      <c r="J43" s="49">
        <f>SUM(J20:J42)</f>
        <v>4800000</v>
      </c>
      <c r="K43" s="49"/>
    </row>
  </sheetData>
  <mergeCells count="2">
    <mergeCell ref="B18:C18"/>
    <mergeCell ref="F18:G18"/>
  </mergeCells>
  <pageMargins left="0.25" right="0.25" top="0.75" bottom="0.75" header="0.3" footer="0.3"/>
  <pageSetup scale="75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43"/>
  <sheetViews>
    <sheetView zoomScale="85" zoomScaleNormal="85" workbookViewId="0">
      <selection activeCell="B20" sqref="B20:J24"/>
    </sheetView>
  </sheetViews>
  <sheetFormatPr defaultRowHeight="15" x14ac:dyDescent="0.25"/>
  <cols>
    <col min="1" max="1" width="5.85546875" customWidth="1"/>
    <col min="2" max="2" width="22.7109375" customWidth="1"/>
    <col min="3" max="3" width="16.85546875" customWidth="1"/>
    <col min="4" max="4" width="13.28515625" customWidth="1"/>
    <col min="5" max="5" width="12.140625" customWidth="1"/>
    <col min="6" max="6" width="22" bestFit="1" customWidth="1"/>
    <col min="7" max="7" width="17.5703125" customWidth="1"/>
    <col min="8" max="8" width="24.42578125" bestFit="1" customWidth="1"/>
    <col min="9" max="9" width="14.85546875" customWidth="1"/>
    <col min="10" max="11" width="14" customWidth="1"/>
  </cols>
  <sheetData>
    <row r="1" spans="2:11" x14ac:dyDescent="0.25">
      <c r="B1" t="s">
        <v>98</v>
      </c>
    </row>
    <row r="4" spans="2:11" x14ac:dyDescent="0.25">
      <c r="B4" t="s">
        <v>99</v>
      </c>
      <c r="C4" t="s">
        <v>100</v>
      </c>
    </row>
    <row r="7" spans="2:11" ht="22.5" customHeight="1" x14ac:dyDescent="0.25">
      <c r="B7" s="40" t="s">
        <v>119</v>
      </c>
      <c r="C7" s="40"/>
      <c r="D7" s="41" t="s">
        <v>120</v>
      </c>
      <c r="E7" s="41"/>
      <c r="F7" s="41" t="s">
        <v>121</v>
      </c>
      <c r="G7" s="41" t="s">
        <v>122</v>
      </c>
      <c r="H7" s="41" t="s">
        <v>123</v>
      </c>
      <c r="I7" s="50" t="s">
        <v>77</v>
      </c>
      <c r="J7" s="50"/>
      <c r="K7" s="43"/>
    </row>
    <row r="9" spans="2:11" x14ac:dyDescent="0.25">
      <c r="F9" s="44" t="s">
        <v>83</v>
      </c>
      <c r="H9" s="44" t="s">
        <v>53</v>
      </c>
    </row>
    <row r="10" spans="2:11" x14ac:dyDescent="0.25">
      <c r="F10" t="s">
        <v>84</v>
      </c>
      <c r="H10" t="s">
        <v>54</v>
      </c>
      <c r="I10" t="s">
        <v>55</v>
      </c>
    </row>
    <row r="11" spans="2:11" x14ac:dyDescent="0.25">
      <c r="F11" t="s">
        <v>85</v>
      </c>
      <c r="H11" t="s">
        <v>57</v>
      </c>
      <c r="I11" t="s">
        <v>58</v>
      </c>
    </row>
    <row r="12" spans="2:11" x14ac:dyDescent="0.25">
      <c r="F12" t="s">
        <v>86</v>
      </c>
      <c r="H12" t="s">
        <v>60</v>
      </c>
      <c r="I12" t="s">
        <v>61</v>
      </c>
    </row>
    <row r="13" spans="2:11" x14ac:dyDescent="0.25">
      <c r="F13" t="s">
        <v>87</v>
      </c>
      <c r="H13" t="s">
        <v>63</v>
      </c>
      <c r="I13" t="s">
        <v>64</v>
      </c>
    </row>
    <row r="14" spans="2:11" x14ac:dyDescent="0.25">
      <c r="F14" t="s">
        <v>88</v>
      </c>
      <c r="H14" t="s">
        <v>65</v>
      </c>
      <c r="I14" t="s">
        <v>66</v>
      </c>
    </row>
    <row r="15" spans="2:11" x14ac:dyDescent="0.25">
      <c r="F15" t="s">
        <v>89</v>
      </c>
      <c r="H15" t="s">
        <v>67</v>
      </c>
      <c r="I15" t="s">
        <v>68</v>
      </c>
    </row>
    <row r="16" spans="2:11" x14ac:dyDescent="0.25">
      <c r="F16" t="s">
        <v>90</v>
      </c>
    </row>
    <row r="18" spans="2:11" ht="45" customHeight="1" x14ac:dyDescent="0.25">
      <c r="B18" s="63" t="s">
        <v>91</v>
      </c>
      <c r="C18" s="64"/>
      <c r="D18" s="45" t="s">
        <v>92</v>
      </c>
      <c r="E18" s="45" t="s">
        <v>101</v>
      </c>
      <c r="F18" s="63" t="s">
        <v>102</v>
      </c>
      <c r="G18" s="64"/>
      <c r="H18" s="45" t="s">
        <v>103</v>
      </c>
      <c r="I18" s="45" t="s">
        <v>104</v>
      </c>
      <c r="J18" s="45" t="s">
        <v>105</v>
      </c>
      <c r="K18" s="45" t="s">
        <v>106</v>
      </c>
    </row>
    <row r="19" spans="2:11" x14ac:dyDescent="0.25">
      <c r="B19" s="47" t="s">
        <v>75</v>
      </c>
      <c r="C19" s="47" t="s">
        <v>13</v>
      </c>
      <c r="D19" s="26"/>
      <c r="E19" s="26" t="s">
        <v>107</v>
      </c>
      <c r="F19" s="47" t="s">
        <v>75</v>
      </c>
      <c r="G19" s="47" t="s">
        <v>13</v>
      </c>
      <c r="H19" s="27"/>
      <c r="I19" s="27"/>
      <c r="J19" s="27"/>
      <c r="K19" s="27"/>
    </row>
    <row r="20" spans="2:11" x14ac:dyDescent="0.25">
      <c r="B20" s="32" t="s">
        <v>128</v>
      </c>
      <c r="C20" s="32" t="s">
        <v>129</v>
      </c>
      <c r="D20" s="32" t="s">
        <v>97</v>
      </c>
      <c r="E20" s="32" t="s">
        <v>108</v>
      </c>
      <c r="F20" s="32" t="s">
        <v>126</v>
      </c>
      <c r="G20" s="32" t="s">
        <v>127</v>
      </c>
      <c r="H20" s="52">
        <v>41186</v>
      </c>
      <c r="I20" s="32">
        <v>1523</v>
      </c>
      <c r="J20" s="32">
        <v>753000</v>
      </c>
      <c r="K20" s="32"/>
    </row>
    <row r="21" spans="2:11" x14ac:dyDescent="0.25">
      <c r="B21" s="32" t="s">
        <v>126</v>
      </c>
      <c r="C21" s="32" t="s">
        <v>127</v>
      </c>
      <c r="D21" s="32" t="s">
        <v>97</v>
      </c>
      <c r="E21" s="32" t="s">
        <v>108</v>
      </c>
      <c r="F21" s="32" t="s">
        <v>124</v>
      </c>
      <c r="G21" s="32" t="s">
        <v>125</v>
      </c>
      <c r="H21" s="52">
        <v>41187</v>
      </c>
      <c r="I21" s="32">
        <v>1524</v>
      </c>
      <c r="J21" s="32">
        <v>753000</v>
      </c>
      <c r="K21" s="32"/>
    </row>
    <row r="22" spans="2:11" x14ac:dyDescent="0.25">
      <c r="B22" s="32" t="s">
        <v>128</v>
      </c>
      <c r="C22" s="32" t="s">
        <v>129</v>
      </c>
      <c r="D22" s="32" t="s">
        <v>97</v>
      </c>
      <c r="E22" s="32" t="s">
        <v>108</v>
      </c>
      <c r="F22" s="32" t="s">
        <v>126</v>
      </c>
      <c r="G22" s="32" t="s">
        <v>127</v>
      </c>
      <c r="H22" s="52">
        <v>41188</v>
      </c>
      <c r="I22" s="32">
        <v>1525</v>
      </c>
      <c r="J22" s="32">
        <v>753000</v>
      </c>
      <c r="K22" s="32"/>
    </row>
    <row r="23" spans="2:11" x14ac:dyDescent="0.25">
      <c r="B23" s="32" t="s">
        <v>126</v>
      </c>
      <c r="C23" s="32" t="s">
        <v>127</v>
      </c>
      <c r="D23" s="32" t="s">
        <v>97</v>
      </c>
      <c r="E23" s="32" t="s">
        <v>108</v>
      </c>
      <c r="F23" s="32" t="s">
        <v>124</v>
      </c>
      <c r="G23" s="32" t="s">
        <v>125</v>
      </c>
      <c r="H23" s="52">
        <v>41189</v>
      </c>
      <c r="I23" s="32">
        <v>1526</v>
      </c>
      <c r="J23" s="32">
        <v>753000</v>
      </c>
      <c r="K23" s="32"/>
    </row>
    <row r="24" spans="2:11" x14ac:dyDescent="0.25">
      <c r="B24" s="32" t="s">
        <v>128</v>
      </c>
      <c r="C24" s="32" t="s">
        <v>129</v>
      </c>
      <c r="D24" s="32" t="s">
        <v>97</v>
      </c>
      <c r="E24" s="32" t="s">
        <v>108</v>
      </c>
      <c r="F24" s="32" t="s">
        <v>126</v>
      </c>
      <c r="G24" s="32" t="s">
        <v>127</v>
      </c>
      <c r="H24" s="52">
        <v>41190</v>
      </c>
      <c r="I24" s="32">
        <v>1527</v>
      </c>
      <c r="J24" s="32">
        <v>753000</v>
      </c>
      <c r="K24" s="32"/>
    </row>
    <row r="25" spans="2:11" x14ac:dyDescent="0.25">
      <c r="B25" s="32"/>
      <c r="C25" s="32"/>
      <c r="D25" s="32"/>
      <c r="E25" s="32"/>
      <c r="F25" s="32"/>
      <c r="G25" s="32"/>
      <c r="H25" s="52"/>
      <c r="I25" s="32"/>
      <c r="J25" s="32"/>
      <c r="K25" s="32"/>
    </row>
    <row r="26" spans="2:11" x14ac:dyDescent="0.25">
      <c r="B26" s="32"/>
      <c r="C26" s="32"/>
      <c r="D26" s="32"/>
      <c r="E26" s="32"/>
      <c r="F26" s="32"/>
      <c r="G26" s="32"/>
      <c r="H26" s="52"/>
      <c r="I26" s="32"/>
      <c r="J26" s="32"/>
      <c r="K26" s="32"/>
    </row>
    <row r="27" spans="2:11" x14ac:dyDescent="0.25">
      <c r="B27" s="32"/>
      <c r="C27" s="32"/>
      <c r="D27" s="32"/>
      <c r="E27" s="32"/>
      <c r="F27" s="32"/>
      <c r="G27" s="32"/>
      <c r="H27" s="52"/>
      <c r="I27" s="32"/>
      <c r="J27" s="32"/>
      <c r="K27" s="32"/>
    </row>
    <row r="28" spans="2:11" x14ac:dyDescent="0.25">
      <c r="B28" s="32"/>
      <c r="C28" s="32"/>
      <c r="D28" s="32"/>
      <c r="E28" s="32"/>
      <c r="F28" s="32"/>
      <c r="G28" s="32"/>
      <c r="H28" s="52"/>
      <c r="I28" s="32"/>
      <c r="J28" s="32"/>
      <c r="K28" s="32"/>
    </row>
    <row r="29" spans="2:11" x14ac:dyDescent="0.25">
      <c r="B29" s="32"/>
      <c r="C29" s="32"/>
      <c r="D29" s="32"/>
      <c r="E29" s="32"/>
      <c r="F29" s="32"/>
      <c r="G29" s="32"/>
      <c r="H29" s="52"/>
      <c r="I29" s="32"/>
      <c r="J29" s="32"/>
      <c r="K29" s="32"/>
    </row>
    <row r="30" spans="2:11" x14ac:dyDescent="0.25">
      <c r="B30" s="32"/>
      <c r="C30" s="32"/>
      <c r="D30" s="32"/>
      <c r="E30" s="32"/>
      <c r="F30" s="32"/>
      <c r="G30" s="32"/>
      <c r="H30" s="52"/>
      <c r="I30" s="32"/>
      <c r="J30" s="32"/>
      <c r="K30" s="32"/>
    </row>
    <row r="31" spans="2:11" x14ac:dyDescent="0.25">
      <c r="B31" s="32"/>
      <c r="C31" s="32"/>
      <c r="D31" s="32"/>
      <c r="E31" s="32"/>
      <c r="F31" s="32"/>
      <c r="G31" s="32"/>
      <c r="H31" s="52"/>
      <c r="I31" s="32"/>
      <c r="J31" s="32"/>
      <c r="K31" s="32"/>
    </row>
    <row r="32" spans="2:11" x14ac:dyDescent="0.25">
      <c r="B32" s="32"/>
      <c r="C32" s="32"/>
      <c r="D32" s="32"/>
      <c r="E32" s="32"/>
      <c r="F32" s="32"/>
      <c r="G32" s="32"/>
      <c r="H32" s="52"/>
      <c r="I32" s="32"/>
      <c r="J32" s="32"/>
      <c r="K32" s="32"/>
    </row>
    <row r="33" spans="2:11" x14ac:dyDescent="0.25">
      <c r="B33" s="32"/>
      <c r="C33" s="32"/>
      <c r="D33" s="32"/>
      <c r="E33" s="32"/>
      <c r="F33" s="32"/>
      <c r="G33" s="32"/>
      <c r="H33" s="52"/>
      <c r="I33" s="32"/>
      <c r="J33" s="32"/>
      <c r="K33" s="32"/>
    </row>
    <row r="34" spans="2:11" x14ac:dyDescent="0.25">
      <c r="B34" s="32"/>
      <c r="C34" s="32"/>
      <c r="D34" s="32"/>
      <c r="E34" s="32"/>
      <c r="F34" s="32"/>
      <c r="G34" s="32"/>
      <c r="H34" s="52"/>
      <c r="I34" s="32"/>
      <c r="J34" s="32"/>
      <c r="K34" s="32"/>
    </row>
    <row r="35" spans="2:11" x14ac:dyDescent="0.25">
      <c r="B35" s="32"/>
      <c r="C35" s="32"/>
      <c r="D35" s="32"/>
      <c r="E35" s="32"/>
      <c r="F35" s="32"/>
      <c r="G35" s="32"/>
      <c r="H35" s="52"/>
      <c r="I35" s="32"/>
      <c r="J35" s="32"/>
      <c r="K35" s="32"/>
    </row>
    <row r="36" spans="2:11" x14ac:dyDescent="0.25">
      <c r="B36" s="32"/>
      <c r="C36" s="32"/>
      <c r="D36" s="32"/>
      <c r="E36" s="32"/>
      <c r="F36" s="32"/>
      <c r="G36" s="32"/>
      <c r="H36" s="52"/>
      <c r="I36" s="32"/>
      <c r="J36" s="32"/>
      <c r="K36" s="32"/>
    </row>
    <row r="37" spans="2:11" x14ac:dyDescent="0.25">
      <c r="B37" s="32"/>
      <c r="C37" s="32"/>
      <c r="D37" s="32"/>
      <c r="E37" s="32"/>
      <c r="F37" s="32"/>
      <c r="G37" s="32"/>
      <c r="H37" s="52"/>
      <c r="I37" s="32"/>
      <c r="J37" s="32"/>
      <c r="K37" s="32"/>
    </row>
    <row r="38" spans="2:11" x14ac:dyDescent="0.25">
      <c r="B38" s="32"/>
      <c r="C38" s="32"/>
      <c r="D38" s="32"/>
      <c r="E38" s="32"/>
      <c r="F38" s="32"/>
      <c r="G38" s="32"/>
      <c r="H38" s="52"/>
      <c r="I38" s="32"/>
      <c r="J38" s="32"/>
      <c r="K38" s="32"/>
    </row>
    <row r="39" spans="2:11" x14ac:dyDescent="0.25">
      <c r="B39" s="32"/>
      <c r="C39" s="32"/>
      <c r="D39" s="32"/>
      <c r="E39" s="32"/>
      <c r="F39" s="32"/>
      <c r="G39" s="32"/>
      <c r="H39" s="52"/>
      <c r="I39" s="32"/>
      <c r="J39" s="32"/>
      <c r="K39" s="32"/>
    </row>
    <row r="40" spans="2:11" x14ac:dyDescent="0.25">
      <c r="B40" s="32"/>
      <c r="C40" s="32"/>
      <c r="D40" s="32"/>
      <c r="E40" s="32"/>
      <c r="F40" s="32"/>
      <c r="G40" s="32"/>
      <c r="H40" s="52"/>
      <c r="I40" s="32"/>
      <c r="J40" s="32"/>
      <c r="K40" s="32"/>
    </row>
    <row r="41" spans="2:11" x14ac:dyDescent="0.25">
      <c r="B41" s="32"/>
      <c r="C41" s="32"/>
      <c r="D41" s="32"/>
      <c r="E41" s="32"/>
      <c r="F41" s="32"/>
      <c r="G41" s="32"/>
      <c r="H41" s="52"/>
      <c r="I41" s="32"/>
      <c r="J41" s="32"/>
      <c r="K41" s="32"/>
    </row>
    <row r="42" spans="2:11" ht="15.75" thickBot="1" x14ac:dyDescent="0.3">
      <c r="B42" s="32"/>
      <c r="C42" s="32"/>
      <c r="D42" s="32"/>
      <c r="E42" s="32"/>
      <c r="F42" s="32"/>
      <c r="G42" s="32"/>
      <c r="H42" s="52"/>
      <c r="I42" s="32"/>
      <c r="J42" s="32"/>
      <c r="K42" s="32"/>
    </row>
    <row r="43" spans="2:11" ht="15.75" thickBot="1" x14ac:dyDescent="0.3">
      <c r="I43" s="53" t="s">
        <v>76</v>
      </c>
      <c r="J43" s="49">
        <f>SUM(J20:J42)</f>
        <v>3765000</v>
      </c>
      <c r="K43" s="49"/>
    </row>
  </sheetData>
  <mergeCells count="2">
    <mergeCell ref="B18:C18"/>
    <mergeCell ref="F18:G18"/>
  </mergeCells>
  <pageMargins left="0.25" right="0.25" top="0.75" bottom="0.75" header="0.3" footer="0.3"/>
  <pageSetup scale="75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43"/>
  <sheetViews>
    <sheetView zoomScale="85" zoomScaleNormal="85" workbookViewId="0">
      <selection activeCell="B20" sqref="B20:J24"/>
    </sheetView>
  </sheetViews>
  <sheetFormatPr defaultRowHeight="15" x14ac:dyDescent="0.25"/>
  <cols>
    <col min="1" max="1" width="5.85546875" customWidth="1"/>
    <col min="2" max="2" width="24.42578125" customWidth="1"/>
    <col min="3" max="3" width="16.85546875" customWidth="1"/>
    <col min="4" max="4" width="13.28515625" customWidth="1"/>
    <col min="5" max="5" width="12.140625" customWidth="1"/>
    <col min="6" max="6" width="22" bestFit="1" customWidth="1"/>
    <col min="7" max="7" width="17.5703125" customWidth="1"/>
    <col min="8" max="8" width="24.42578125" bestFit="1" customWidth="1"/>
    <col min="9" max="9" width="14.85546875" customWidth="1"/>
    <col min="10" max="11" width="14" customWidth="1"/>
  </cols>
  <sheetData>
    <row r="1" spans="2:11" x14ac:dyDescent="0.25">
      <c r="B1" t="s">
        <v>98</v>
      </c>
    </row>
    <row r="4" spans="2:11" x14ac:dyDescent="0.25">
      <c r="B4" t="s">
        <v>99</v>
      </c>
      <c r="C4" t="s">
        <v>100</v>
      </c>
    </row>
    <row r="7" spans="2:11" ht="25.5" customHeight="1" x14ac:dyDescent="0.25">
      <c r="B7" s="40" t="s">
        <v>119</v>
      </c>
      <c r="C7" s="40"/>
      <c r="D7" s="41" t="s">
        <v>120</v>
      </c>
      <c r="E7" s="41"/>
      <c r="F7" s="41" t="s">
        <v>121</v>
      </c>
      <c r="G7" s="41" t="s">
        <v>122</v>
      </c>
      <c r="H7" s="41" t="s">
        <v>123</v>
      </c>
      <c r="I7" s="50" t="s">
        <v>78</v>
      </c>
      <c r="J7" s="50"/>
      <c r="K7" s="43"/>
    </row>
    <row r="9" spans="2:11" x14ac:dyDescent="0.25">
      <c r="F9" s="44" t="s">
        <v>83</v>
      </c>
      <c r="H9" s="44" t="s">
        <v>53</v>
      </c>
    </row>
    <row r="10" spans="2:11" x14ac:dyDescent="0.25">
      <c r="F10" t="s">
        <v>84</v>
      </c>
      <c r="H10" t="s">
        <v>54</v>
      </c>
      <c r="I10" t="s">
        <v>55</v>
      </c>
    </row>
    <row r="11" spans="2:11" x14ac:dyDescent="0.25">
      <c r="F11" t="s">
        <v>85</v>
      </c>
      <c r="H11" t="s">
        <v>57</v>
      </c>
      <c r="I11" t="s">
        <v>58</v>
      </c>
    </row>
    <row r="12" spans="2:11" x14ac:dyDescent="0.25">
      <c r="F12" t="s">
        <v>86</v>
      </c>
      <c r="H12" t="s">
        <v>60</v>
      </c>
      <c r="I12" t="s">
        <v>61</v>
      </c>
    </row>
    <row r="13" spans="2:11" x14ac:dyDescent="0.25">
      <c r="F13" t="s">
        <v>87</v>
      </c>
      <c r="H13" t="s">
        <v>63</v>
      </c>
      <c r="I13" t="s">
        <v>64</v>
      </c>
    </row>
    <row r="14" spans="2:11" x14ac:dyDescent="0.25">
      <c r="F14" t="s">
        <v>88</v>
      </c>
      <c r="H14" t="s">
        <v>65</v>
      </c>
      <c r="I14" t="s">
        <v>66</v>
      </c>
    </row>
    <row r="15" spans="2:11" x14ac:dyDescent="0.25">
      <c r="F15" t="s">
        <v>89</v>
      </c>
      <c r="H15" t="s">
        <v>67</v>
      </c>
      <c r="I15" t="s">
        <v>68</v>
      </c>
    </row>
    <row r="16" spans="2:11" x14ac:dyDescent="0.25">
      <c r="F16" t="s">
        <v>90</v>
      </c>
    </row>
    <row r="18" spans="2:11" ht="45" customHeight="1" x14ac:dyDescent="0.25">
      <c r="B18" s="63" t="s">
        <v>91</v>
      </c>
      <c r="C18" s="64"/>
      <c r="D18" s="45" t="s">
        <v>92</v>
      </c>
      <c r="E18" s="45" t="s">
        <v>101</v>
      </c>
      <c r="F18" s="63" t="s">
        <v>102</v>
      </c>
      <c r="G18" s="64"/>
      <c r="H18" s="45" t="s">
        <v>103</v>
      </c>
      <c r="I18" s="45" t="s">
        <v>104</v>
      </c>
      <c r="J18" s="45" t="s">
        <v>105</v>
      </c>
      <c r="K18" s="45" t="s">
        <v>106</v>
      </c>
    </row>
    <row r="19" spans="2:11" x14ac:dyDescent="0.25">
      <c r="B19" s="47" t="s">
        <v>75</v>
      </c>
      <c r="C19" s="47" t="s">
        <v>13</v>
      </c>
      <c r="D19" s="26"/>
      <c r="E19" s="26" t="s">
        <v>107</v>
      </c>
      <c r="F19" s="47" t="s">
        <v>75</v>
      </c>
      <c r="G19" s="47" t="s">
        <v>13</v>
      </c>
      <c r="H19" s="27"/>
      <c r="I19" s="27"/>
      <c r="J19" s="27"/>
      <c r="K19" s="27"/>
    </row>
    <row r="20" spans="2:11" x14ac:dyDescent="0.25">
      <c r="B20" s="32" t="s">
        <v>128</v>
      </c>
      <c r="C20" s="32" t="s">
        <v>129</v>
      </c>
      <c r="D20" s="32" t="s">
        <v>97</v>
      </c>
      <c r="E20" s="32" t="s">
        <v>108</v>
      </c>
      <c r="F20" s="32" t="s">
        <v>126</v>
      </c>
      <c r="G20" s="32" t="s">
        <v>127</v>
      </c>
      <c r="H20" s="52">
        <v>41185</v>
      </c>
      <c r="I20" s="32">
        <v>1238</v>
      </c>
      <c r="J20" s="32">
        <v>970500</v>
      </c>
      <c r="K20" s="32"/>
    </row>
    <row r="21" spans="2:11" x14ac:dyDescent="0.25">
      <c r="B21" s="32" t="s">
        <v>126</v>
      </c>
      <c r="C21" s="32" t="s">
        <v>127</v>
      </c>
      <c r="D21" s="32" t="s">
        <v>97</v>
      </c>
      <c r="E21" s="32" t="s">
        <v>108</v>
      </c>
      <c r="F21" s="32" t="s">
        <v>124</v>
      </c>
      <c r="G21" s="32" t="s">
        <v>125</v>
      </c>
      <c r="H21" s="52">
        <v>41186</v>
      </c>
      <c r="I21" s="32">
        <v>1239</v>
      </c>
      <c r="J21" s="32">
        <v>970500</v>
      </c>
      <c r="K21" s="32"/>
    </row>
    <row r="22" spans="2:11" x14ac:dyDescent="0.25">
      <c r="B22" s="32" t="s">
        <v>128</v>
      </c>
      <c r="C22" s="32" t="s">
        <v>129</v>
      </c>
      <c r="D22" s="32" t="s">
        <v>97</v>
      </c>
      <c r="E22" s="32" t="s">
        <v>108</v>
      </c>
      <c r="F22" s="32" t="s">
        <v>126</v>
      </c>
      <c r="G22" s="32" t="s">
        <v>127</v>
      </c>
      <c r="H22" s="52">
        <v>41187</v>
      </c>
      <c r="I22" s="32">
        <v>1240</v>
      </c>
      <c r="J22" s="32">
        <v>970500</v>
      </c>
      <c r="K22" s="32"/>
    </row>
    <row r="23" spans="2:11" x14ac:dyDescent="0.25">
      <c r="B23" s="32" t="s">
        <v>126</v>
      </c>
      <c r="C23" s="32" t="s">
        <v>127</v>
      </c>
      <c r="D23" s="32" t="s">
        <v>97</v>
      </c>
      <c r="E23" s="32" t="s">
        <v>108</v>
      </c>
      <c r="F23" s="32" t="s">
        <v>124</v>
      </c>
      <c r="G23" s="32" t="s">
        <v>125</v>
      </c>
      <c r="H23" s="52">
        <v>41188</v>
      </c>
      <c r="I23" s="32">
        <v>1241</v>
      </c>
      <c r="J23" s="32">
        <v>970500</v>
      </c>
      <c r="K23" s="32"/>
    </row>
    <row r="24" spans="2:11" x14ac:dyDescent="0.25">
      <c r="B24" s="32" t="s">
        <v>128</v>
      </c>
      <c r="C24" s="32" t="s">
        <v>129</v>
      </c>
      <c r="D24" s="32" t="s">
        <v>97</v>
      </c>
      <c r="E24" s="32" t="s">
        <v>108</v>
      </c>
      <c r="F24" s="32" t="s">
        <v>126</v>
      </c>
      <c r="G24" s="32" t="s">
        <v>127</v>
      </c>
      <c r="H24" s="52">
        <v>41189</v>
      </c>
      <c r="I24" s="32">
        <v>1242</v>
      </c>
      <c r="J24" s="32">
        <v>970500</v>
      </c>
      <c r="K24" s="32"/>
    </row>
    <row r="25" spans="2:11" x14ac:dyDescent="0.25">
      <c r="B25" s="32"/>
      <c r="C25" s="32"/>
      <c r="D25" s="32"/>
      <c r="E25" s="32"/>
      <c r="F25" s="32"/>
      <c r="G25" s="32"/>
      <c r="H25" s="52"/>
      <c r="I25" s="32"/>
      <c r="J25" s="32"/>
      <c r="K25" s="32"/>
    </row>
    <row r="26" spans="2:11" x14ac:dyDescent="0.25">
      <c r="B26" s="32"/>
      <c r="C26" s="32"/>
      <c r="D26" s="32"/>
      <c r="E26" s="32"/>
      <c r="F26" s="32"/>
      <c r="G26" s="32"/>
      <c r="H26" s="52"/>
      <c r="I26" s="32"/>
      <c r="J26" s="32"/>
      <c r="K26" s="32"/>
    </row>
    <row r="27" spans="2:11" x14ac:dyDescent="0.25">
      <c r="B27" s="32"/>
      <c r="C27" s="32"/>
      <c r="D27" s="32"/>
      <c r="E27" s="32"/>
      <c r="F27" s="32"/>
      <c r="G27" s="32"/>
      <c r="H27" s="52"/>
      <c r="I27" s="32"/>
      <c r="J27" s="32"/>
      <c r="K27" s="32"/>
    </row>
    <row r="28" spans="2:11" x14ac:dyDescent="0.25">
      <c r="B28" s="32"/>
      <c r="C28" s="32"/>
      <c r="D28" s="32"/>
      <c r="E28" s="32"/>
      <c r="F28" s="32"/>
      <c r="G28" s="32"/>
      <c r="H28" s="52"/>
      <c r="I28" s="32"/>
      <c r="J28" s="32"/>
      <c r="K28" s="32"/>
    </row>
    <row r="29" spans="2:11" x14ac:dyDescent="0.25">
      <c r="B29" s="32"/>
      <c r="C29" s="32"/>
      <c r="D29" s="32"/>
      <c r="E29" s="32"/>
      <c r="F29" s="32"/>
      <c r="G29" s="32"/>
      <c r="H29" s="52"/>
      <c r="I29" s="32"/>
      <c r="J29" s="32"/>
      <c r="K29" s="32"/>
    </row>
    <row r="30" spans="2:11" x14ac:dyDescent="0.25">
      <c r="B30" s="32"/>
      <c r="C30" s="32"/>
      <c r="D30" s="32"/>
      <c r="E30" s="32"/>
      <c r="F30" s="32"/>
      <c r="G30" s="32"/>
      <c r="H30" s="52"/>
      <c r="I30" s="32"/>
      <c r="J30" s="32"/>
      <c r="K30" s="32"/>
    </row>
    <row r="31" spans="2:11" x14ac:dyDescent="0.25">
      <c r="B31" s="32"/>
      <c r="C31" s="32"/>
      <c r="D31" s="32"/>
      <c r="E31" s="32"/>
      <c r="F31" s="32"/>
      <c r="G31" s="32"/>
      <c r="H31" s="52"/>
      <c r="I31" s="32"/>
      <c r="J31" s="32"/>
      <c r="K31" s="32"/>
    </row>
    <row r="32" spans="2:11" x14ac:dyDescent="0.25">
      <c r="B32" s="32"/>
      <c r="C32" s="32"/>
      <c r="D32" s="32"/>
      <c r="E32" s="32"/>
      <c r="F32" s="32"/>
      <c r="G32" s="32"/>
      <c r="H32" s="52"/>
      <c r="I32" s="32"/>
      <c r="J32" s="32"/>
      <c r="K32" s="32"/>
    </row>
    <row r="33" spans="2:11" x14ac:dyDescent="0.25">
      <c r="B33" s="32"/>
      <c r="C33" s="32"/>
      <c r="D33" s="32"/>
      <c r="E33" s="32"/>
      <c r="F33" s="32"/>
      <c r="G33" s="32"/>
      <c r="H33" s="52"/>
      <c r="I33" s="32"/>
      <c r="J33" s="32"/>
      <c r="K33" s="32"/>
    </row>
    <row r="34" spans="2:11" x14ac:dyDescent="0.25">
      <c r="B34" s="32"/>
      <c r="C34" s="32"/>
      <c r="D34" s="32"/>
      <c r="E34" s="32"/>
      <c r="F34" s="32"/>
      <c r="G34" s="32"/>
      <c r="H34" s="52"/>
      <c r="I34" s="32"/>
      <c r="J34" s="32"/>
      <c r="K34" s="32"/>
    </row>
    <row r="35" spans="2:11" x14ac:dyDescent="0.25">
      <c r="B35" s="32"/>
      <c r="C35" s="32"/>
      <c r="D35" s="32"/>
      <c r="E35" s="32"/>
      <c r="F35" s="32"/>
      <c r="G35" s="32"/>
      <c r="H35" s="52"/>
      <c r="I35" s="32"/>
      <c r="J35" s="32"/>
      <c r="K35" s="32"/>
    </row>
    <row r="36" spans="2:11" x14ac:dyDescent="0.25">
      <c r="B36" s="32"/>
      <c r="C36" s="32"/>
      <c r="D36" s="32"/>
      <c r="E36" s="32"/>
      <c r="F36" s="32"/>
      <c r="G36" s="32"/>
      <c r="H36" s="52"/>
      <c r="I36" s="32"/>
      <c r="J36" s="32"/>
      <c r="K36" s="32"/>
    </row>
    <row r="37" spans="2:11" x14ac:dyDescent="0.25">
      <c r="B37" s="32"/>
      <c r="C37" s="32"/>
      <c r="D37" s="32"/>
      <c r="E37" s="32"/>
      <c r="F37" s="32"/>
      <c r="G37" s="32"/>
      <c r="H37" s="52"/>
      <c r="I37" s="32"/>
      <c r="J37" s="32"/>
      <c r="K37" s="32"/>
    </row>
    <row r="38" spans="2:11" x14ac:dyDescent="0.25">
      <c r="B38" s="32"/>
      <c r="C38" s="32"/>
      <c r="D38" s="32"/>
      <c r="E38" s="32"/>
      <c r="F38" s="32"/>
      <c r="G38" s="32"/>
      <c r="H38" s="52"/>
      <c r="I38" s="32"/>
      <c r="J38" s="32"/>
      <c r="K38" s="32"/>
    </row>
    <row r="39" spans="2:11" x14ac:dyDescent="0.25">
      <c r="B39" s="32"/>
      <c r="C39" s="32"/>
      <c r="D39" s="32"/>
      <c r="E39" s="32"/>
      <c r="F39" s="32"/>
      <c r="G39" s="32"/>
      <c r="H39" s="52"/>
      <c r="I39" s="32"/>
      <c r="J39" s="32"/>
      <c r="K39" s="32"/>
    </row>
    <row r="40" spans="2:11" x14ac:dyDescent="0.25">
      <c r="B40" s="32"/>
      <c r="C40" s="32"/>
      <c r="D40" s="32"/>
      <c r="E40" s="32"/>
      <c r="F40" s="32"/>
      <c r="G40" s="32"/>
      <c r="H40" s="52"/>
      <c r="I40" s="32"/>
      <c r="J40" s="32"/>
      <c r="K40" s="32"/>
    </row>
    <row r="41" spans="2:11" x14ac:dyDescent="0.25">
      <c r="B41" s="32"/>
      <c r="C41" s="32"/>
      <c r="D41" s="32"/>
      <c r="E41" s="32"/>
      <c r="F41" s="32"/>
      <c r="G41" s="32"/>
      <c r="H41" s="52"/>
      <c r="I41" s="32"/>
      <c r="J41" s="32"/>
      <c r="K41" s="32"/>
    </row>
    <row r="42" spans="2:11" ht="15.75" thickBot="1" x14ac:dyDescent="0.3">
      <c r="B42" s="32"/>
      <c r="C42" s="32"/>
      <c r="D42" s="32"/>
      <c r="E42" s="32"/>
      <c r="F42" s="32"/>
      <c r="G42" s="32"/>
      <c r="H42" s="52"/>
      <c r="I42" s="32"/>
      <c r="J42" s="32"/>
      <c r="K42" s="32"/>
    </row>
    <row r="43" spans="2:11" ht="15.75" thickBot="1" x14ac:dyDescent="0.3">
      <c r="I43" s="53" t="s">
        <v>76</v>
      </c>
      <c r="J43" s="49">
        <f>SUM(J20:J42)</f>
        <v>4852500</v>
      </c>
      <c r="K43" s="49"/>
    </row>
  </sheetData>
  <mergeCells count="2">
    <mergeCell ref="B18:C18"/>
    <mergeCell ref="F18:G18"/>
  </mergeCells>
  <pageMargins left="0.25" right="0.25" top="0.75" bottom="0.75" header="0.3" footer="0.3"/>
  <pageSetup scale="75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43"/>
  <sheetViews>
    <sheetView zoomScale="85" zoomScaleNormal="85" workbookViewId="0">
      <selection activeCell="B20" sqref="B20:J24"/>
    </sheetView>
  </sheetViews>
  <sheetFormatPr defaultRowHeight="15" x14ac:dyDescent="0.25"/>
  <cols>
    <col min="1" max="1" width="5.85546875" customWidth="1"/>
    <col min="2" max="2" width="22.28515625" customWidth="1"/>
    <col min="3" max="3" width="16.85546875" customWidth="1"/>
    <col min="4" max="4" width="13.28515625" customWidth="1"/>
    <col min="5" max="5" width="12.140625" customWidth="1"/>
    <col min="6" max="6" width="22" bestFit="1" customWidth="1"/>
    <col min="7" max="7" width="17.5703125" customWidth="1"/>
    <col min="8" max="8" width="24.42578125" bestFit="1" customWidth="1"/>
    <col min="9" max="9" width="14.85546875" customWidth="1"/>
    <col min="10" max="11" width="14" customWidth="1"/>
  </cols>
  <sheetData>
    <row r="1" spans="2:11" x14ac:dyDescent="0.25">
      <c r="B1" t="s">
        <v>98</v>
      </c>
    </row>
    <row r="4" spans="2:11" x14ac:dyDescent="0.25">
      <c r="B4" t="s">
        <v>99</v>
      </c>
      <c r="C4" t="s">
        <v>100</v>
      </c>
    </row>
    <row r="7" spans="2:11" ht="23.25" x14ac:dyDescent="0.25">
      <c r="B7" s="40" t="s">
        <v>119</v>
      </c>
      <c r="C7" s="40"/>
      <c r="D7" s="41" t="s">
        <v>120</v>
      </c>
      <c r="E7" s="41"/>
      <c r="F7" s="41" t="s">
        <v>121</v>
      </c>
      <c r="G7" s="41" t="s">
        <v>122</v>
      </c>
      <c r="H7" s="41" t="s">
        <v>123</v>
      </c>
      <c r="I7" s="50" t="s">
        <v>78</v>
      </c>
      <c r="J7" s="50"/>
      <c r="K7" s="43"/>
    </row>
    <row r="9" spans="2:11" x14ac:dyDescent="0.25">
      <c r="F9" s="44" t="s">
        <v>83</v>
      </c>
      <c r="H9" s="44" t="s">
        <v>53</v>
      </c>
    </row>
    <row r="10" spans="2:11" x14ac:dyDescent="0.25">
      <c r="F10" t="s">
        <v>84</v>
      </c>
      <c r="H10" t="s">
        <v>54</v>
      </c>
      <c r="I10" t="s">
        <v>55</v>
      </c>
    </row>
    <row r="11" spans="2:11" x14ac:dyDescent="0.25">
      <c r="F11" t="s">
        <v>85</v>
      </c>
      <c r="H11" t="s">
        <v>57</v>
      </c>
      <c r="I11" t="s">
        <v>58</v>
      </c>
    </row>
    <row r="12" spans="2:11" x14ac:dyDescent="0.25">
      <c r="F12" t="s">
        <v>86</v>
      </c>
      <c r="H12" t="s">
        <v>60</v>
      </c>
      <c r="I12" t="s">
        <v>61</v>
      </c>
    </row>
    <row r="13" spans="2:11" x14ac:dyDescent="0.25">
      <c r="F13" t="s">
        <v>87</v>
      </c>
      <c r="H13" t="s">
        <v>63</v>
      </c>
      <c r="I13" t="s">
        <v>64</v>
      </c>
    </row>
    <row r="14" spans="2:11" x14ac:dyDescent="0.25">
      <c r="F14" t="s">
        <v>88</v>
      </c>
      <c r="H14" t="s">
        <v>65</v>
      </c>
      <c r="I14" t="s">
        <v>66</v>
      </c>
    </row>
    <row r="15" spans="2:11" x14ac:dyDescent="0.25">
      <c r="F15" t="s">
        <v>89</v>
      </c>
      <c r="H15" t="s">
        <v>67</v>
      </c>
      <c r="I15" t="s">
        <v>68</v>
      </c>
    </row>
    <row r="16" spans="2:11" x14ac:dyDescent="0.25">
      <c r="F16" t="s">
        <v>90</v>
      </c>
    </row>
    <row r="18" spans="2:11" ht="45" customHeight="1" x14ac:dyDescent="0.25">
      <c r="B18" s="63" t="s">
        <v>91</v>
      </c>
      <c r="C18" s="64"/>
      <c r="D18" s="45" t="s">
        <v>92</v>
      </c>
      <c r="E18" s="45" t="s">
        <v>101</v>
      </c>
      <c r="F18" s="63" t="s">
        <v>102</v>
      </c>
      <c r="G18" s="64"/>
      <c r="H18" s="45" t="s">
        <v>103</v>
      </c>
      <c r="I18" s="45" t="s">
        <v>104</v>
      </c>
      <c r="J18" s="45" t="s">
        <v>105</v>
      </c>
      <c r="K18" s="45" t="s">
        <v>106</v>
      </c>
    </row>
    <row r="19" spans="2:11" x14ac:dyDescent="0.25">
      <c r="B19" s="47" t="s">
        <v>75</v>
      </c>
      <c r="C19" s="47" t="s">
        <v>13</v>
      </c>
      <c r="D19" s="26"/>
      <c r="E19" s="26" t="s">
        <v>107</v>
      </c>
      <c r="F19" s="47" t="s">
        <v>75</v>
      </c>
      <c r="G19" s="47" t="s">
        <v>13</v>
      </c>
      <c r="H19" s="27"/>
      <c r="I19" s="27"/>
      <c r="J19" s="27"/>
      <c r="K19" s="27"/>
    </row>
    <row r="20" spans="2:11" x14ac:dyDescent="0.25">
      <c r="B20" s="32" t="s">
        <v>128</v>
      </c>
      <c r="C20" s="32" t="s">
        <v>129</v>
      </c>
      <c r="D20" s="32" t="s">
        <v>97</v>
      </c>
      <c r="E20" s="32" t="s">
        <v>108</v>
      </c>
      <c r="F20" s="32" t="s">
        <v>126</v>
      </c>
      <c r="G20" s="32" t="s">
        <v>127</v>
      </c>
      <c r="H20" s="52">
        <v>41186</v>
      </c>
      <c r="I20" s="32">
        <v>1546</v>
      </c>
      <c r="J20" s="32">
        <v>963000</v>
      </c>
      <c r="K20" s="32"/>
    </row>
    <row r="21" spans="2:11" x14ac:dyDescent="0.25">
      <c r="B21" s="32" t="s">
        <v>126</v>
      </c>
      <c r="C21" s="32" t="s">
        <v>127</v>
      </c>
      <c r="D21" s="32" t="s">
        <v>97</v>
      </c>
      <c r="E21" s="32" t="s">
        <v>108</v>
      </c>
      <c r="F21" s="32" t="s">
        <v>124</v>
      </c>
      <c r="G21" s="32" t="s">
        <v>125</v>
      </c>
      <c r="H21" s="52">
        <v>41187</v>
      </c>
      <c r="I21" s="32">
        <v>1547</v>
      </c>
      <c r="J21" s="32">
        <v>963000</v>
      </c>
      <c r="K21" s="32"/>
    </row>
    <row r="22" spans="2:11" x14ac:dyDescent="0.25">
      <c r="B22" s="32" t="s">
        <v>128</v>
      </c>
      <c r="C22" s="32" t="s">
        <v>129</v>
      </c>
      <c r="D22" s="32" t="s">
        <v>97</v>
      </c>
      <c r="E22" s="32" t="s">
        <v>108</v>
      </c>
      <c r="F22" s="32" t="s">
        <v>126</v>
      </c>
      <c r="G22" s="32" t="s">
        <v>127</v>
      </c>
      <c r="H22" s="52">
        <v>41188</v>
      </c>
      <c r="I22" s="32">
        <v>1548</v>
      </c>
      <c r="J22" s="32">
        <v>963000</v>
      </c>
      <c r="K22" s="32"/>
    </row>
    <row r="23" spans="2:11" x14ac:dyDescent="0.25">
      <c r="B23" s="32" t="s">
        <v>126</v>
      </c>
      <c r="C23" s="32" t="s">
        <v>127</v>
      </c>
      <c r="D23" s="32" t="s">
        <v>97</v>
      </c>
      <c r="E23" s="32" t="s">
        <v>108</v>
      </c>
      <c r="F23" s="32" t="s">
        <v>124</v>
      </c>
      <c r="G23" s="32" t="s">
        <v>125</v>
      </c>
      <c r="H23" s="52">
        <v>41189</v>
      </c>
      <c r="I23" s="32">
        <v>1549</v>
      </c>
      <c r="J23" s="32">
        <v>963000</v>
      </c>
      <c r="K23" s="32"/>
    </row>
    <row r="24" spans="2:11" x14ac:dyDescent="0.25">
      <c r="B24" s="32" t="s">
        <v>128</v>
      </c>
      <c r="C24" s="32" t="s">
        <v>129</v>
      </c>
      <c r="D24" s="32" t="s">
        <v>97</v>
      </c>
      <c r="E24" s="32" t="s">
        <v>108</v>
      </c>
      <c r="F24" s="32" t="s">
        <v>126</v>
      </c>
      <c r="G24" s="32" t="s">
        <v>127</v>
      </c>
      <c r="H24" s="52">
        <v>41190</v>
      </c>
      <c r="I24" s="32">
        <v>1550</v>
      </c>
      <c r="J24" s="32">
        <v>963000</v>
      </c>
      <c r="K24" s="32"/>
    </row>
    <row r="25" spans="2:11" x14ac:dyDescent="0.25">
      <c r="B25" s="32"/>
      <c r="C25" s="32"/>
      <c r="D25" s="32"/>
      <c r="E25" s="32"/>
      <c r="F25" s="32"/>
      <c r="G25" s="32"/>
      <c r="H25" s="52"/>
      <c r="I25" s="32"/>
      <c r="J25" s="32"/>
      <c r="K25" s="32"/>
    </row>
    <row r="26" spans="2:11" x14ac:dyDescent="0.25">
      <c r="B26" s="32"/>
      <c r="C26" s="32"/>
      <c r="D26" s="32"/>
      <c r="E26" s="32"/>
      <c r="F26" s="32"/>
      <c r="G26" s="32"/>
      <c r="H26" s="52"/>
      <c r="I26" s="32"/>
      <c r="J26" s="32"/>
      <c r="K26" s="32"/>
    </row>
    <row r="27" spans="2:11" x14ac:dyDescent="0.25">
      <c r="B27" s="32"/>
      <c r="C27" s="32"/>
      <c r="D27" s="32"/>
      <c r="E27" s="32"/>
      <c r="F27" s="32"/>
      <c r="G27" s="32"/>
      <c r="H27" s="52"/>
      <c r="I27" s="32"/>
      <c r="J27" s="32"/>
      <c r="K27" s="32"/>
    </row>
    <row r="28" spans="2:11" x14ac:dyDescent="0.25">
      <c r="B28" s="32"/>
      <c r="C28" s="32"/>
      <c r="D28" s="32"/>
      <c r="E28" s="32"/>
      <c r="F28" s="32"/>
      <c r="G28" s="32"/>
      <c r="H28" s="52"/>
      <c r="I28" s="32"/>
      <c r="J28" s="32"/>
      <c r="K28" s="32"/>
    </row>
    <row r="29" spans="2:11" x14ac:dyDescent="0.25">
      <c r="B29" s="32"/>
      <c r="C29" s="32"/>
      <c r="D29" s="32"/>
      <c r="E29" s="32"/>
      <c r="F29" s="32"/>
      <c r="G29" s="32"/>
      <c r="H29" s="52"/>
      <c r="I29" s="32"/>
      <c r="J29" s="32"/>
      <c r="K29" s="32"/>
    </row>
    <row r="30" spans="2:11" x14ac:dyDescent="0.25">
      <c r="B30" s="32"/>
      <c r="C30" s="32"/>
      <c r="D30" s="32"/>
      <c r="E30" s="32"/>
      <c r="F30" s="32"/>
      <c r="G30" s="32"/>
      <c r="H30" s="52"/>
      <c r="I30" s="32"/>
      <c r="J30" s="32"/>
      <c r="K30" s="32"/>
    </row>
    <row r="31" spans="2:11" x14ac:dyDescent="0.25">
      <c r="B31" s="32"/>
      <c r="C31" s="32"/>
      <c r="D31" s="32"/>
      <c r="E31" s="32"/>
      <c r="F31" s="32"/>
      <c r="G31" s="32"/>
      <c r="H31" s="52"/>
      <c r="I31" s="32"/>
      <c r="J31" s="32"/>
      <c r="K31" s="32"/>
    </row>
    <row r="32" spans="2:11" x14ac:dyDescent="0.25">
      <c r="B32" s="32"/>
      <c r="C32" s="32"/>
      <c r="D32" s="32"/>
      <c r="E32" s="32"/>
      <c r="F32" s="32"/>
      <c r="G32" s="32"/>
      <c r="H32" s="52"/>
      <c r="I32" s="32"/>
      <c r="J32" s="32"/>
      <c r="K32" s="32"/>
    </row>
    <row r="33" spans="2:11" x14ac:dyDescent="0.25">
      <c r="B33" s="32"/>
      <c r="C33" s="32"/>
      <c r="D33" s="32"/>
      <c r="E33" s="32"/>
      <c r="F33" s="32"/>
      <c r="G33" s="32"/>
      <c r="H33" s="52"/>
      <c r="I33" s="32"/>
      <c r="J33" s="32"/>
      <c r="K33" s="32"/>
    </row>
    <row r="34" spans="2:11" x14ac:dyDescent="0.25">
      <c r="B34" s="32"/>
      <c r="C34" s="32"/>
      <c r="D34" s="32"/>
      <c r="E34" s="32"/>
      <c r="F34" s="32"/>
      <c r="G34" s="32"/>
      <c r="H34" s="52"/>
      <c r="I34" s="32"/>
      <c r="J34" s="32"/>
      <c r="K34" s="32"/>
    </row>
    <row r="35" spans="2:11" x14ac:dyDescent="0.25">
      <c r="B35" s="32"/>
      <c r="C35" s="32"/>
      <c r="D35" s="32"/>
      <c r="E35" s="32"/>
      <c r="F35" s="32"/>
      <c r="G35" s="32"/>
      <c r="H35" s="52"/>
      <c r="I35" s="32"/>
      <c r="J35" s="32"/>
      <c r="K35" s="32"/>
    </row>
    <row r="36" spans="2:11" x14ac:dyDescent="0.25">
      <c r="B36" s="32"/>
      <c r="C36" s="32"/>
      <c r="D36" s="32"/>
      <c r="E36" s="32"/>
      <c r="F36" s="32"/>
      <c r="G36" s="32"/>
      <c r="H36" s="52"/>
      <c r="I36" s="32"/>
      <c r="J36" s="32"/>
      <c r="K36" s="32"/>
    </row>
    <row r="37" spans="2:11" x14ac:dyDescent="0.25">
      <c r="B37" s="32"/>
      <c r="C37" s="32"/>
      <c r="D37" s="32"/>
      <c r="E37" s="32"/>
      <c r="F37" s="32"/>
      <c r="G37" s="32"/>
      <c r="H37" s="52"/>
      <c r="I37" s="32"/>
      <c r="J37" s="32"/>
      <c r="K37" s="32"/>
    </row>
    <row r="38" spans="2:11" x14ac:dyDescent="0.25">
      <c r="B38" s="32"/>
      <c r="C38" s="32"/>
      <c r="D38" s="32"/>
      <c r="E38" s="32"/>
      <c r="F38" s="32"/>
      <c r="G38" s="32"/>
      <c r="H38" s="52"/>
      <c r="I38" s="32"/>
      <c r="J38" s="32"/>
      <c r="K38" s="32"/>
    </row>
    <row r="39" spans="2:11" x14ac:dyDescent="0.25">
      <c r="B39" s="32"/>
      <c r="C39" s="32"/>
      <c r="D39" s="32"/>
      <c r="E39" s="32"/>
      <c r="F39" s="32"/>
      <c r="G39" s="32"/>
      <c r="H39" s="52"/>
      <c r="I39" s="32"/>
      <c r="J39" s="32"/>
      <c r="K39" s="32"/>
    </row>
    <row r="40" spans="2:11" x14ac:dyDescent="0.25">
      <c r="B40" s="32"/>
      <c r="C40" s="32"/>
      <c r="D40" s="32"/>
      <c r="E40" s="32"/>
      <c r="F40" s="32"/>
      <c r="G40" s="32"/>
      <c r="H40" s="52"/>
      <c r="I40" s="32"/>
      <c r="J40" s="32"/>
      <c r="K40" s="32"/>
    </row>
    <row r="41" spans="2:11" x14ac:dyDescent="0.25">
      <c r="B41" s="32"/>
      <c r="C41" s="32"/>
      <c r="D41" s="32"/>
      <c r="E41" s="32"/>
      <c r="F41" s="32"/>
      <c r="G41" s="32"/>
      <c r="H41" s="52"/>
      <c r="I41" s="32"/>
      <c r="J41" s="32"/>
      <c r="K41" s="32"/>
    </row>
    <row r="42" spans="2:11" ht="15.75" thickBot="1" x14ac:dyDescent="0.3">
      <c r="B42" s="32"/>
      <c r="C42" s="32"/>
      <c r="D42" s="32"/>
      <c r="E42" s="32"/>
      <c r="F42" s="32"/>
      <c r="G42" s="32"/>
      <c r="H42" s="52"/>
      <c r="I42" s="32"/>
      <c r="J42" s="32"/>
      <c r="K42" s="32"/>
    </row>
    <row r="43" spans="2:11" ht="15.75" thickBot="1" x14ac:dyDescent="0.3">
      <c r="I43" s="53" t="s">
        <v>76</v>
      </c>
      <c r="J43" s="49">
        <f>SUM(J20:J42)</f>
        <v>4815000</v>
      </c>
      <c r="K43" s="49"/>
    </row>
  </sheetData>
  <mergeCells count="2">
    <mergeCell ref="B18:C18"/>
    <mergeCell ref="F18:G18"/>
  </mergeCells>
  <pageMargins left="0.25" right="0.25" top="0.75" bottom="0.75" header="0.3" footer="0.3"/>
  <pageSetup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43"/>
  <sheetViews>
    <sheetView zoomScale="85" zoomScaleNormal="85" workbookViewId="0">
      <selection activeCell="B20" sqref="B20:H21"/>
    </sheetView>
  </sheetViews>
  <sheetFormatPr defaultRowHeight="15" x14ac:dyDescent="0.25"/>
  <cols>
    <col min="1" max="1" width="4.42578125" customWidth="1"/>
    <col min="2" max="2" width="23.85546875" customWidth="1"/>
    <col min="3" max="3" width="24.28515625" customWidth="1"/>
    <col min="4" max="4" width="20.7109375" customWidth="1"/>
    <col min="5" max="5" width="26" customWidth="1"/>
    <col min="6" max="6" width="19.7109375" customWidth="1"/>
    <col min="7" max="7" width="21.85546875" customWidth="1"/>
    <col min="8" max="8" width="24.85546875" customWidth="1"/>
  </cols>
  <sheetData>
    <row r="1" spans="2:8" x14ac:dyDescent="0.25">
      <c r="B1" t="s">
        <v>50</v>
      </c>
    </row>
    <row r="4" spans="2:8" x14ac:dyDescent="0.25">
      <c r="B4" t="s">
        <v>51</v>
      </c>
    </row>
    <row r="7" spans="2:8" ht="23.25" x14ac:dyDescent="0.25">
      <c r="B7" s="40" t="s">
        <v>119</v>
      </c>
      <c r="C7" s="41" t="s">
        <v>120</v>
      </c>
      <c r="D7" s="41" t="s">
        <v>121</v>
      </c>
      <c r="E7" s="41" t="s">
        <v>122</v>
      </c>
      <c r="F7" s="41" t="s">
        <v>123</v>
      </c>
      <c r="G7" s="42" t="s">
        <v>52</v>
      </c>
      <c r="H7" s="43"/>
    </row>
    <row r="9" spans="2:8" x14ac:dyDescent="0.25">
      <c r="E9" s="44" t="s">
        <v>53</v>
      </c>
    </row>
    <row r="10" spans="2:8" x14ac:dyDescent="0.25">
      <c r="E10" t="s">
        <v>54</v>
      </c>
      <c r="F10" t="s">
        <v>55</v>
      </c>
    </row>
    <row r="11" spans="2:8" x14ac:dyDescent="0.25">
      <c r="B11" t="s">
        <v>56</v>
      </c>
      <c r="E11" t="s">
        <v>57</v>
      </c>
      <c r="F11" t="s">
        <v>58</v>
      </c>
    </row>
    <row r="12" spans="2:8" x14ac:dyDescent="0.25">
      <c r="B12" t="s">
        <v>59</v>
      </c>
      <c r="E12" t="s">
        <v>60</v>
      </c>
      <c r="F12" t="s">
        <v>61</v>
      </c>
    </row>
    <row r="13" spans="2:8" x14ac:dyDescent="0.25">
      <c r="B13" t="s">
        <v>62</v>
      </c>
      <c r="E13" t="s">
        <v>63</v>
      </c>
      <c r="F13" t="s">
        <v>64</v>
      </c>
    </row>
    <row r="14" spans="2:8" x14ac:dyDescent="0.25">
      <c r="E14" t="s">
        <v>65</v>
      </c>
      <c r="F14" t="s">
        <v>66</v>
      </c>
    </row>
    <row r="15" spans="2:8" x14ac:dyDescent="0.25">
      <c r="E15" t="s">
        <v>67</v>
      </c>
      <c r="F15" t="s">
        <v>68</v>
      </c>
    </row>
    <row r="18" spans="2:8" ht="45" customHeight="1" x14ac:dyDescent="0.25">
      <c r="B18" s="63" t="s">
        <v>69</v>
      </c>
      <c r="C18" s="64"/>
      <c r="D18" s="45" t="s">
        <v>70</v>
      </c>
      <c r="E18" s="45" t="s">
        <v>71</v>
      </c>
      <c r="F18" s="46" t="s">
        <v>72</v>
      </c>
      <c r="G18" s="45" t="s">
        <v>73</v>
      </c>
      <c r="H18" s="45" t="s">
        <v>74</v>
      </c>
    </row>
    <row r="19" spans="2:8" x14ac:dyDescent="0.25">
      <c r="B19" s="47" t="s">
        <v>75</v>
      </c>
      <c r="C19" s="47" t="s">
        <v>13</v>
      </c>
      <c r="D19" s="27"/>
      <c r="E19" s="27"/>
      <c r="F19" s="27"/>
      <c r="G19" s="27"/>
      <c r="H19" s="27"/>
    </row>
    <row r="20" spans="2:8" x14ac:dyDescent="0.25">
      <c r="B20" s="32" t="s">
        <v>126</v>
      </c>
      <c r="C20" s="32" t="s">
        <v>127</v>
      </c>
      <c r="D20" s="32">
        <v>14023336</v>
      </c>
      <c r="E20" s="32">
        <f>'SCH RECEIPTS - 065'!I43</f>
        <v>6000000</v>
      </c>
      <c r="F20" s="32">
        <f>'SCH DISBURSEMENTS - 065'!J43</f>
        <v>4725000</v>
      </c>
      <c r="G20" s="32">
        <v>-100000</v>
      </c>
      <c r="H20" s="32">
        <f>D20+E20-F20+G20</f>
        <v>15198336</v>
      </c>
    </row>
    <row r="21" spans="2:8" x14ac:dyDescent="0.25">
      <c r="B21" s="32" t="s">
        <v>124</v>
      </c>
      <c r="C21" s="32" t="s">
        <v>125</v>
      </c>
      <c r="D21" s="32">
        <v>9800631</v>
      </c>
      <c r="E21" s="32">
        <f>'SCH RECEIPTS - 065 (2)'!I43</f>
        <v>4995000</v>
      </c>
      <c r="F21" s="32">
        <f>'SCH DISBURSEMENTS - 065 (2)'!J43</f>
        <v>4050000</v>
      </c>
      <c r="G21" s="32">
        <v>635800</v>
      </c>
      <c r="H21" s="32">
        <f>D21+E21-F21+G21</f>
        <v>11381431</v>
      </c>
    </row>
    <row r="22" spans="2:8" x14ac:dyDescent="0.25">
      <c r="B22" s="32"/>
      <c r="C22" s="32"/>
      <c r="D22" s="32"/>
      <c r="E22" s="32"/>
      <c r="F22" s="32"/>
      <c r="G22" s="32"/>
      <c r="H22" s="32"/>
    </row>
    <row r="23" spans="2:8" x14ac:dyDescent="0.25">
      <c r="B23" s="32"/>
      <c r="C23" s="32"/>
      <c r="D23" s="32"/>
      <c r="E23" s="32"/>
      <c r="F23" s="32"/>
      <c r="G23" s="32"/>
      <c r="H23" s="32"/>
    </row>
    <row r="24" spans="2:8" x14ac:dyDescent="0.25">
      <c r="B24" s="32"/>
      <c r="C24" s="32"/>
      <c r="D24" s="32"/>
      <c r="E24" s="32"/>
      <c r="F24" s="32"/>
      <c r="G24" s="32"/>
      <c r="H24" s="32"/>
    </row>
    <row r="25" spans="2:8" x14ac:dyDescent="0.25">
      <c r="B25" s="32"/>
      <c r="C25" s="32"/>
      <c r="D25" s="32"/>
      <c r="E25" s="32"/>
      <c r="F25" s="32"/>
      <c r="G25" s="32"/>
      <c r="H25" s="32"/>
    </row>
    <row r="26" spans="2:8" x14ac:dyDescent="0.25">
      <c r="B26" s="32"/>
      <c r="C26" s="32"/>
      <c r="D26" s="32"/>
      <c r="E26" s="32"/>
      <c r="F26" s="32"/>
      <c r="G26" s="32"/>
      <c r="H26" s="32"/>
    </row>
    <row r="27" spans="2:8" x14ac:dyDescent="0.25">
      <c r="B27" s="32"/>
      <c r="C27" s="32"/>
      <c r="D27" s="32"/>
      <c r="E27" s="32"/>
      <c r="F27" s="32"/>
      <c r="G27" s="32"/>
      <c r="H27" s="32"/>
    </row>
    <row r="28" spans="2:8" x14ac:dyDescent="0.25">
      <c r="B28" s="32"/>
      <c r="C28" s="32"/>
      <c r="D28" s="32"/>
      <c r="E28" s="32"/>
      <c r="F28" s="32"/>
      <c r="G28" s="32"/>
      <c r="H28" s="32"/>
    </row>
    <row r="29" spans="2:8" x14ac:dyDescent="0.25">
      <c r="B29" s="32"/>
      <c r="C29" s="32"/>
      <c r="D29" s="32"/>
      <c r="E29" s="32"/>
      <c r="F29" s="32"/>
      <c r="G29" s="32"/>
      <c r="H29" s="32"/>
    </row>
    <row r="30" spans="2:8" x14ac:dyDescent="0.25">
      <c r="B30" s="32"/>
      <c r="C30" s="32"/>
      <c r="D30" s="32"/>
      <c r="E30" s="32"/>
      <c r="F30" s="32"/>
      <c r="G30" s="32"/>
      <c r="H30" s="32"/>
    </row>
    <row r="31" spans="2:8" x14ac:dyDescent="0.25">
      <c r="B31" s="32"/>
      <c r="C31" s="32"/>
      <c r="D31" s="32"/>
      <c r="E31" s="32"/>
      <c r="F31" s="32"/>
      <c r="G31" s="32"/>
      <c r="H31" s="32"/>
    </row>
    <row r="32" spans="2:8" x14ac:dyDescent="0.25">
      <c r="B32" s="32"/>
      <c r="C32" s="32"/>
      <c r="D32" s="32"/>
      <c r="E32" s="32"/>
      <c r="F32" s="32"/>
      <c r="G32" s="32"/>
      <c r="H32" s="32"/>
    </row>
    <row r="33" spans="2:8" x14ac:dyDescent="0.25">
      <c r="B33" s="32"/>
      <c r="C33" s="32"/>
      <c r="D33" s="32"/>
      <c r="E33" s="32"/>
      <c r="F33" s="32"/>
      <c r="G33" s="32"/>
      <c r="H33" s="32"/>
    </row>
    <row r="34" spans="2:8" x14ac:dyDescent="0.25">
      <c r="B34" s="32"/>
      <c r="C34" s="32"/>
      <c r="D34" s="32"/>
      <c r="E34" s="32"/>
      <c r="F34" s="32"/>
      <c r="G34" s="32"/>
      <c r="H34" s="32"/>
    </row>
    <row r="35" spans="2:8" x14ac:dyDescent="0.25">
      <c r="B35" s="32"/>
      <c r="C35" s="32"/>
      <c r="D35" s="32"/>
      <c r="E35" s="32"/>
      <c r="F35" s="32"/>
      <c r="G35" s="32"/>
      <c r="H35" s="32"/>
    </row>
    <row r="36" spans="2:8" x14ac:dyDescent="0.25">
      <c r="B36" s="32"/>
      <c r="C36" s="32"/>
      <c r="D36" s="32"/>
      <c r="E36" s="32"/>
      <c r="F36" s="32"/>
      <c r="G36" s="32"/>
      <c r="H36" s="32"/>
    </row>
    <row r="37" spans="2:8" x14ac:dyDescent="0.25">
      <c r="B37" s="32"/>
      <c r="C37" s="32"/>
      <c r="D37" s="32"/>
      <c r="E37" s="32"/>
      <c r="F37" s="32"/>
      <c r="G37" s="32"/>
      <c r="H37" s="32"/>
    </row>
    <row r="38" spans="2:8" x14ac:dyDescent="0.25">
      <c r="B38" s="32"/>
      <c r="C38" s="32"/>
      <c r="D38" s="32"/>
      <c r="E38" s="32"/>
      <c r="F38" s="32"/>
      <c r="G38" s="32"/>
      <c r="H38" s="32"/>
    </row>
    <row r="39" spans="2:8" x14ac:dyDescent="0.25">
      <c r="B39" s="32"/>
      <c r="C39" s="32"/>
      <c r="D39" s="32"/>
      <c r="E39" s="32"/>
      <c r="F39" s="32"/>
      <c r="G39" s="32"/>
      <c r="H39" s="32"/>
    </row>
    <row r="40" spans="2:8" x14ac:dyDescent="0.25">
      <c r="B40" s="32"/>
      <c r="C40" s="32"/>
      <c r="D40" s="32"/>
      <c r="E40" s="32"/>
      <c r="F40" s="32"/>
      <c r="G40" s="32"/>
      <c r="H40" s="32"/>
    </row>
    <row r="41" spans="2:8" x14ac:dyDescent="0.25">
      <c r="B41" s="32"/>
      <c r="C41" s="32"/>
      <c r="D41" s="32"/>
      <c r="E41" s="32"/>
      <c r="F41" s="32"/>
      <c r="G41" s="32"/>
      <c r="H41" s="32"/>
    </row>
    <row r="42" spans="2:8" ht="15.75" thickBot="1" x14ac:dyDescent="0.3">
      <c r="B42" s="32"/>
      <c r="C42" s="32"/>
      <c r="D42" s="32"/>
      <c r="E42" s="32"/>
      <c r="F42" s="32"/>
      <c r="G42" s="32"/>
      <c r="H42" s="32"/>
    </row>
    <row r="43" spans="2:8" ht="15.75" thickBot="1" x14ac:dyDescent="0.3">
      <c r="C43" s="48" t="s">
        <v>76</v>
      </c>
      <c r="D43" s="49">
        <f>SUM(D20:D42)</f>
        <v>23823967</v>
      </c>
      <c r="E43" s="49">
        <f>SUM(E20:E42)</f>
        <v>10995000</v>
      </c>
      <c r="F43" s="49">
        <f>SUM(F20:F42)</f>
        <v>8775000</v>
      </c>
      <c r="G43" s="49">
        <f>SUM(G20:G42)</f>
        <v>535800</v>
      </c>
      <c r="H43" s="49">
        <f>SUM(H20:H42)</f>
        <v>26579767</v>
      </c>
    </row>
  </sheetData>
  <mergeCells count="1">
    <mergeCell ref="B18:C18"/>
  </mergeCells>
  <pageMargins left="0.25" right="0.25" top="0.75" bottom="0.75" header="0.3" footer="0.3"/>
  <pageSetup scale="7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43"/>
  <sheetViews>
    <sheetView zoomScale="85" zoomScaleNormal="85" workbookViewId="0">
      <selection activeCell="B20" sqref="B20:J24"/>
    </sheetView>
  </sheetViews>
  <sheetFormatPr defaultRowHeight="15" x14ac:dyDescent="0.25"/>
  <cols>
    <col min="1" max="1" width="5.85546875" customWidth="1"/>
    <col min="2" max="2" width="20.85546875" customWidth="1"/>
    <col min="3" max="3" width="16.85546875" customWidth="1"/>
    <col min="4" max="4" width="13.28515625" customWidth="1"/>
    <col min="5" max="5" width="12.140625" customWidth="1"/>
    <col min="6" max="6" width="22" bestFit="1" customWidth="1"/>
    <col min="7" max="7" width="17.5703125" customWidth="1"/>
    <col min="8" max="8" width="24.42578125" bestFit="1" customWidth="1"/>
    <col min="9" max="9" width="14.85546875" customWidth="1"/>
    <col min="10" max="11" width="14" customWidth="1"/>
  </cols>
  <sheetData>
    <row r="1" spans="2:11" x14ac:dyDescent="0.25">
      <c r="B1" t="s">
        <v>98</v>
      </c>
    </row>
    <row r="4" spans="2:11" x14ac:dyDescent="0.25">
      <c r="B4" t="s">
        <v>99</v>
      </c>
      <c r="C4" t="s">
        <v>100</v>
      </c>
    </row>
    <row r="7" spans="2:11" ht="27" customHeight="1" x14ac:dyDescent="0.25">
      <c r="B7" s="40" t="s">
        <v>119</v>
      </c>
      <c r="C7" s="40"/>
      <c r="D7" s="41" t="s">
        <v>120</v>
      </c>
      <c r="E7" s="41"/>
      <c r="F7" s="41" t="s">
        <v>121</v>
      </c>
      <c r="G7" s="41" t="s">
        <v>122</v>
      </c>
      <c r="H7" s="41" t="s">
        <v>123</v>
      </c>
      <c r="I7" s="50" t="s">
        <v>79</v>
      </c>
      <c r="J7" s="50"/>
      <c r="K7" s="43"/>
    </row>
    <row r="9" spans="2:11" x14ac:dyDescent="0.25">
      <c r="F9" s="44" t="s">
        <v>83</v>
      </c>
      <c r="H9" s="44" t="s">
        <v>53</v>
      </c>
    </row>
    <row r="10" spans="2:11" x14ac:dyDescent="0.25">
      <c r="F10" t="s">
        <v>84</v>
      </c>
      <c r="H10" t="s">
        <v>54</v>
      </c>
      <c r="I10" t="s">
        <v>55</v>
      </c>
    </row>
    <row r="11" spans="2:11" x14ac:dyDescent="0.25">
      <c r="F11" t="s">
        <v>85</v>
      </c>
      <c r="H11" t="s">
        <v>57</v>
      </c>
      <c r="I11" t="s">
        <v>58</v>
      </c>
    </row>
    <row r="12" spans="2:11" x14ac:dyDescent="0.25">
      <c r="F12" t="s">
        <v>86</v>
      </c>
      <c r="H12" t="s">
        <v>60</v>
      </c>
      <c r="I12" t="s">
        <v>61</v>
      </c>
    </row>
    <row r="13" spans="2:11" x14ac:dyDescent="0.25">
      <c r="F13" t="s">
        <v>87</v>
      </c>
      <c r="H13" t="s">
        <v>63</v>
      </c>
      <c r="I13" t="s">
        <v>64</v>
      </c>
    </row>
    <row r="14" spans="2:11" x14ac:dyDescent="0.25">
      <c r="F14" t="s">
        <v>88</v>
      </c>
      <c r="H14" t="s">
        <v>65</v>
      </c>
      <c r="I14" t="s">
        <v>66</v>
      </c>
    </row>
    <row r="15" spans="2:11" x14ac:dyDescent="0.25">
      <c r="F15" t="s">
        <v>89</v>
      </c>
      <c r="H15" t="s">
        <v>67</v>
      </c>
      <c r="I15" t="s">
        <v>68</v>
      </c>
    </row>
    <row r="16" spans="2:11" x14ac:dyDescent="0.25">
      <c r="F16" t="s">
        <v>90</v>
      </c>
    </row>
    <row r="18" spans="2:11" ht="45" customHeight="1" x14ac:dyDescent="0.25">
      <c r="B18" s="63" t="s">
        <v>91</v>
      </c>
      <c r="C18" s="64"/>
      <c r="D18" s="45" t="s">
        <v>92</v>
      </c>
      <c r="E18" s="45" t="s">
        <v>101</v>
      </c>
      <c r="F18" s="63" t="s">
        <v>102</v>
      </c>
      <c r="G18" s="64"/>
      <c r="H18" s="45" t="s">
        <v>103</v>
      </c>
      <c r="I18" s="45" t="s">
        <v>104</v>
      </c>
      <c r="J18" s="45" t="s">
        <v>105</v>
      </c>
      <c r="K18" s="45" t="s">
        <v>106</v>
      </c>
    </row>
    <row r="19" spans="2:11" x14ac:dyDescent="0.25">
      <c r="B19" s="47" t="s">
        <v>75</v>
      </c>
      <c r="C19" s="47" t="s">
        <v>13</v>
      </c>
      <c r="D19" s="26"/>
      <c r="E19" s="26" t="s">
        <v>107</v>
      </c>
      <c r="F19" s="47" t="s">
        <v>75</v>
      </c>
      <c r="G19" s="47" t="s">
        <v>13</v>
      </c>
      <c r="H19" s="27"/>
      <c r="I19" s="27"/>
      <c r="J19" s="27"/>
      <c r="K19" s="27"/>
    </row>
    <row r="20" spans="2:11" x14ac:dyDescent="0.25">
      <c r="B20" s="32" t="s">
        <v>128</v>
      </c>
      <c r="C20" s="32" t="s">
        <v>129</v>
      </c>
      <c r="D20" s="32" t="s">
        <v>97</v>
      </c>
      <c r="E20" s="32" t="s">
        <v>108</v>
      </c>
      <c r="F20" s="32" t="s">
        <v>126</v>
      </c>
      <c r="G20" s="32" t="s">
        <v>127</v>
      </c>
      <c r="H20" s="52">
        <v>41185</v>
      </c>
      <c r="I20" s="32">
        <v>1261</v>
      </c>
      <c r="J20" s="32">
        <v>900000</v>
      </c>
      <c r="K20" s="32"/>
    </row>
    <row r="21" spans="2:11" x14ac:dyDescent="0.25">
      <c r="B21" s="32" t="s">
        <v>126</v>
      </c>
      <c r="C21" s="32" t="s">
        <v>127</v>
      </c>
      <c r="D21" s="32" t="s">
        <v>97</v>
      </c>
      <c r="E21" s="32" t="s">
        <v>108</v>
      </c>
      <c r="F21" s="32" t="s">
        <v>124</v>
      </c>
      <c r="G21" s="32" t="s">
        <v>125</v>
      </c>
      <c r="H21" s="52">
        <v>41186</v>
      </c>
      <c r="I21" s="32">
        <v>1262</v>
      </c>
      <c r="J21" s="32">
        <v>900000</v>
      </c>
      <c r="K21" s="32"/>
    </row>
    <row r="22" spans="2:11" x14ac:dyDescent="0.25">
      <c r="B22" s="32" t="s">
        <v>128</v>
      </c>
      <c r="C22" s="32" t="s">
        <v>129</v>
      </c>
      <c r="D22" s="32" t="s">
        <v>97</v>
      </c>
      <c r="E22" s="32" t="s">
        <v>108</v>
      </c>
      <c r="F22" s="32" t="s">
        <v>126</v>
      </c>
      <c r="G22" s="32" t="s">
        <v>127</v>
      </c>
      <c r="H22" s="52">
        <v>41187</v>
      </c>
      <c r="I22" s="32">
        <v>1263</v>
      </c>
      <c r="J22" s="32">
        <v>900000</v>
      </c>
      <c r="K22" s="32"/>
    </row>
    <row r="23" spans="2:11" x14ac:dyDescent="0.25">
      <c r="B23" s="32" t="s">
        <v>126</v>
      </c>
      <c r="C23" s="32" t="s">
        <v>127</v>
      </c>
      <c r="D23" s="32" t="s">
        <v>97</v>
      </c>
      <c r="E23" s="32" t="s">
        <v>108</v>
      </c>
      <c r="F23" s="32" t="s">
        <v>124</v>
      </c>
      <c r="G23" s="32" t="s">
        <v>125</v>
      </c>
      <c r="H23" s="52">
        <v>41188</v>
      </c>
      <c r="I23" s="32">
        <v>1264</v>
      </c>
      <c r="J23" s="32">
        <v>900000</v>
      </c>
      <c r="K23" s="32"/>
    </row>
    <row r="24" spans="2:11" x14ac:dyDescent="0.25">
      <c r="B24" s="32" t="s">
        <v>128</v>
      </c>
      <c r="C24" s="32" t="s">
        <v>129</v>
      </c>
      <c r="D24" s="32" t="s">
        <v>97</v>
      </c>
      <c r="E24" s="32" t="s">
        <v>108</v>
      </c>
      <c r="F24" s="32" t="s">
        <v>126</v>
      </c>
      <c r="G24" s="32" t="s">
        <v>127</v>
      </c>
      <c r="H24" s="52">
        <v>41189</v>
      </c>
      <c r="I24" s="32">
        <v>1265</v>
      </c>
      <c r="J24" s="32">
        <v>900000</v>
      </c>
      <c r="K24" s="32"/>
    </row>
    <row r="25" spans="2:11" x14ac:dyDescent="0.25">
      <c r="B25" s="32"/>
      <c r="C25" s="32"/>
      <c r="D25" s="32"/>
      <c r="E25" s="32"/>
      <c r="F25" s="32"/>
      <c r="G25" s="32"/>
      <c r="H25" s="52"/>
      <c r="I25" s="32"/>
      <c r="J25" s="32"/>
      <c r="K25" s="32"/>
    </row>
    <row r="26" spans="2:11" x14ac:dyDescent="0.25">
      <c r="B26" s="32"/>
      <c r="C26" s="32"/>
      <c r="D26" s="32"/>
      <c r="E26" s="32"/>
      <c r="F26" s="32"/>
      <c r="G26" s="32"/>
      <c r="H26" s="52"/>
      <c r="I26" s="32"/>
      <c r="J26" s="32"/>
      <c r="K26" s="32"/>
    </row>
    <row r="27" spans="2:11" x14ac:dyDescent="0.25">
      <c r="B27" s="32"/>
      <c r="C27" s="32"/>
      <c r="D27" s="32"/>
      <c r="E27" s="32"/>
      <c r="F27" s="32"/>
      <c r="G27" s="32"/>
      <c r="H27" s="52"/>
      <c r="I27" s="32"/>
      <c r="J27" s="32"/>
      <c r="K27" s="32"/>
    </row>
    <row r="28" spans="2:11" x14ac:dyDescent="0.25">
      <c r="B28" s="32"/>
      <c r="C28" s="32"/>
      <c r="D28" s="32"/>
      <c r="E28" s="32"/>
      <c r="F28" s="32"/>
      <c r="G28" s="32"/>
      <c r="H28" s="52"/>
      <c r="I28" s="32"/>
      <c r="J28" s="32"/>
      <c r="K28" s="32"/>
    </row>
    <row r="29" spans="2:11" x14ac:dyDescent="0.25">
      <c r="B29" s="32"/>
      <c r="C29" s="32"/>
      <c r="D29" s="32"/>
      <c r="E29" s="32"/>
      <c r="F29" s="32"/>
      <c r="G29" s="32"/>
      <c r="H29" s="52"/>
      <c r="I29" s="32"/>
      <c r="J29" s="32"/>
      <c r="K29" s="32"/>
    </row>
    <row r="30" spans="2:11" x14ac:dyDescent="0.25">
      <c r="B30" s="32"/>
      <c r="C30" s="32"/>
      <c r="D30" s="32"/>
      <c r="E30" s="32"/>
      <c r="F30" s="32"/>
      <c r="G30" s="32"/>
      <c r="H30" s="52"/>
      <c r="I30" s="32"/>
      <c r="J30" s="32"/>
      <c r="K30" s="32"/>
    </row>
    <row r="31" spans="2:11" x14ac:dyDescent="0.25">
      <c r="B31" s="32"/>
      <c r="C31" s="32"/>
      <c r="D31" s="32"/>
      <c r="E31" s="32"/>
      <c r="F31" s="32"/>
      <c r="G31" s="32"/>
      <c r="H31" s="52"/>
      <c r="I31" s="32"/>
      <c r="J31" s="32"/>
      <c r="K31" s="32"/>
    </row>
    <row r="32" spans="2:11" x14ac:dyDescent="0.25">
      <c r="B32" s="32"/>
      <c r="C32" s="32"/>
      <c r="D32" s="32"/>
      <c r="E32" s="32"/>
      <c r="F32" s="32"/>
      <c r="G32" s="32"/>
      <c r="H32" s="52"/>
      <c r="I32" s="32"/>
      <c r="J32" s="32"/>
      <c r="K32" s="32"/>
    </row>
    <row r="33" spans="2:11" x14ac:dyDescent="0.25">
      <c r="B33" s="32"/>
      <c r="C33" s="32"/>
      <c r="D33" s="32"/>
      <c r="E33" s="32"/>
      <c r="F33" s="32"/>
      <c r="G33" s="32"/>
      <c r="H33" s="52"/>
      <c r="I33" s="32"/>
      <c r="J33" s="32"/>
      <c r="K33" s="32"/>
    </row>
    <row r="34" spans="2:11" x14ac:dyDescent="0.25">
      <c r="B34" s="32"/>
      <c r="C34" s="32"/>
      <c r="D34" s="32"/>
      <c r="E34" s="32"/>
      <c r="F34" s="32"/>
      <c r="G34" s="32"/>
      <c r="H34" s="52"/>
      <c r="I34" s="32"/>
      <c r="J34" s="32"/>
      <c r="K34" s="32"/>
    </row>
    <row r="35" spans="2:11" x14ac:dyDescent="0.25">
      <c r="B35" s="32"/>
      <c r="C35" s="32"/>
      <c r="D35" s="32"/>
      <c r="E35" s="32"/>
      <c r="F35" s="32"/>
      <c r="G35" s="32"/>
      <c r="H35" s="52"/>
      <c r="I35" s="32"/>
      <c r="J35" s="32"/>
      <c r="K35" s="32"/>
    </row>
    <row r="36" spans="2:11" x14ac:dyDescent="0.25">
      <c r="B36" s="32"/>
      <c r="C36" s="32"/>
      <c r="D36" s="32"/>
      <c r="E36" s="32"/>
      <c r="F36" s="32"/>
      <c r="G36" s="32"/>
      <c r="H36" s="52"/>
      <c r="I36" s="32"/>
      <c r="J36" s="32"/>
      <c r="K36" s="32"/>
    </row>
    <row r="37" spans="2:11" x14ac:dyDescent="0.25">
      <c r="B37" s="32"/>
      <c r="C37" s="32"/>
      <c r="D37" s="32"/>
      <c r="E37" s="32"/>
      <c r="F37" s="32"/>
      <c r="G37" s="32"/>
      <c r="H37" s="52"/>
      <c r="I37" s="32"/>
      <c r="J37" s="32"/>
      <c r="K37" s="32"/>
    </row>
    <row r="38" spans="2:11" x14ac:dyDescent="0.25">
      <c r="B38" s="32"/>
      <c r="C38" s="32"/>
      <c r="D38" s="32"/>
      <c r="E38" s="32"/>
      <c r="F38" s="32"/>
      <c r="G38" s="32"/>
      <c r="H38" s="52"/>
      <c r="I38" s="32"/>
      <c r="J38" s="32"/>
      <c r="K38" s="32"/>
    </row>
    <row r="39" spans="2:11" x14ac:dyDescent="0.25">
      <c r="B39" s="32"/>
      <c r="C39" s="32"/>
      <c r="D39" s="32"/>
      <c r="E39" s="32"/>
      <c r="F39" s="32"/>
      <c r="G39" s="32"/>
      <c r="H39" s="52"/>
      <c r="I39" s="32"/>
      <c r="J39" s="32"/>
      <c r="K39" s="32"/>
    </row>
    <row r="40" spans="2:11" x14ac:dyDescent="0.25">
      <c r="B40" s="32"/>
      <c r="C40" s="32"/>
      <c r="D40" s="32"/>
      <c r="E40" s="32"/>
      <c r="F40" s="32"/>
      <c r="G40" s="32"/>
      <c r="H40" s="52"/>
      <c r="I40" s="32"/>
      <c r="J40" s="32"/>
      <c r="K40" s="32"/>
    </row>
    <row r="41" spans="2:11" x14ac:dyDescent="0.25">
      <c r="B41" s="32"/>
      <c r="C41" s="32"/>
      <c r="D41" s="32"/>
      <c r="E41" s="32"/>
      <c r="F41" s="32"/>
      <c r="G41" s="32"/>
      <c r="H41" s="52"/>
      <c r="I41" s="32"/>
      <c r="J41" s="32"/>
      <c r="K41" s="32"/>
    </row>
    <row r="42" spans="2:11" ht="15.75" thickBot="1" x14ac:dyDescent="0.3">
      <c r="B42" s="32"/>
      <c r="C42" s="32"/>
      <c r="D42" s="32"/>
      <c r="E42" s="32"/>
      <c r="F42" s="32"/>
      <c r="G42" s="32"/>
      <c r="H42" s="52"/>
      <c r="I42" s="32"/>
      <c r="J42" s="32"/>
      <c r="K42" s="32"/>
    </row>
    <row r="43" spans="2:11" ht="15.75" thickBot="1" x14ac:dyDescent="0.3">
      <c r="I43" s="53" t="s">
        <v>76</v>
      </c>
      <c r="J43" s="49">
        <f>SUM(J20:J42)</f>
        <v>4500000</v>
      </c>
      <c r="K43" s="49"/>
    </row>
  </sheetData>
  <mergeCells count="2">
    <mergeCell ref="B18:C18"/>
    <mergeCell ref="F18:G18"/>
  </mergeCells>
  <pageMargins left="0.25" right="0.25" top="0.75" bottom="0.75" header="0.3" footer="0.3"/>
  <pageSetup scale="75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43"/>
  <sheetViews>
    <sheetView zoomScale="85" zoomScaleNormal="85" workbookViewId="0">
      <selection activeCell="B20" sqref="B20:J24"/>
    </sheetView>
  </sheetViews>
  <sheetFormatPr defaultRowHeight="15" x14ac:dyDescent="0.25"/>
  <cols>
    <col min="1" max="1" width="5.85546875" customWidth="1"/>
    <col min="2" max="2" width="23.7109375" customWidth="1"/>
    <col min="3" max="3" width="16.85546875" customWidth="1"/>
    <col min="4" max="4" width="13.28515625" customWidth="1"/>
    <col min="5" max="5" width="12.140625" customWidth="1"/>
    <col min="6" max="6" width="22" bestFit="1" customWidth="1"/>
    <col min="7" max="7" width="17.5703125" customWidth="1"/>
    <col min="8" max="8" width="24.42578125" bestFit="1" customWidth="1"/>
    <col min="9" max="9" width="14.85546875" customWidth="1"/>
    <col min="10" max="11" width="14" customWidth="1"/>
  </cols>
  <sheetData>
    <row r="1" spans="2:11" x14ac:dyDescent="0.25">
      <c r="B1" t="s">
        <v>98</v>
      </c>
    </row>
    <row r="4" spans="2:11" x14ac:dyDescent="0.25">
      <c r="B4" t="s">
        <v>99</v>
      </c>
      <c r="C4" t="s">
        <v>100</v>
      </c>
    </row>
    <row r="7" spans="2:11" ht="23.25" x14ac:dyDescent="0.25">
      <c r="B7" s="40" t="s">
        <v>119</v>
      </c>
      <c r="C7" s="40"/>
      <c r="D7" s="41" t="s">
        <v>120</v>
      </c>
      <c r="E7" s="41"/>
      <c r="F7" s="41" t="s">
        <v>121</v>
      </c>
      <c r="G7" s="41" t="s">
        <v>122</v>
      </c>
      <c r="H7" s="41" t="s">
        <v>123</v>
      </c>
      <c r="I7" s="50" t="s">
        <v>79</v>
      </c>
      <c r="J7" s="50"/>
      <c r="K7" s="43"/>
    </row>
    <row r="9" spans="2:11" x14ac:dyDescent="0.25">
      <c r="F9" s="44" t="s">
        <v>83</v>
      </c>
      <c r="H9" s="44" t="s">
        <v>53</v>
      </c>
    </row>
    <row r="10" spans="2:11" x14ac:dyDescent="0.25">
      <c r="F10" t="s">
        <v>84</v>
      </c>
      <c r="H10" t="s">
        <v>54</v>
      </c>
      <c r="I10" t="s">
        <v>55</v>
      </c>
    </row>
    <row r="11" spans="2:11" x14ac:dyDescent="0.25">
      <c r="F11" t="s">
        <v>85</v>
      </c>
      <c r="H11" t="s">
        <v>57</v>
      </c>
      <c r="I11" t="s">
        <v>58</v>
      </c>
    </row>
    <row r="12" spans="2:11" x14ac:dyDescent="0.25">
      <c r="F12" t="s">
        <v>86</v>
      </c>
      <c r="H12" t="s">
        <v>60</v>
      </c>
      <c r="I12" t="s">
        <v>61</v>
      </c>
    </row>
    <row r="13" spans="2:11" x14ac:dyDescent="0.25">
      <c r="F13" t="s">
        <v>87</v>
      </c>
      <c r="H13" t="s">
        <v>63</v>
      </c>
      <c r="I13" t="s">
        <v>64</v>
      </c>
    </row>
    <row r="14" spans="2:11" x14ac:dyDescent="0.25">
      <c r="F14" t="s">
        <v>88</v>
      </c>
      <c r="H14" t="s">
        <v>65</v>
      </c>
      <c r="I14" t="s">
        <v>66</v>
      </c>
    </row>
    <row r="15" spans="2:11" x14ac:dyDescent="0.25">
      <c r="F15" t="s">
        <v>89</v>
      </c>
      <c r="H15" t="s">
        <v>67</v>
      </c>
      <c r="I15" t="s">
        <v>68</v>
      </c>
    </row>
    <row r="16" spans="2:11" x14ac:dyDescent="0.25">
      <c r="F16" t="s">
        <v>90</v>
      </c>
    </row>
    <row r="18" spans="2:11" ht="45" customHeight="1" x14ac:dyDescent="0.25">
      <c r="B18" s="63" t="s">
        <v>91</v>
      </c>
      <c r="C18" s="64"/>
      <c r="D18" s="45" t="s">
        <v>92</v>
      </c>
      <c r="E18" s="45" t="s">
        <v>101</v>
      </c>
      <c r="F18" s="63" t="s">
        <v>102</v>
      </c>
      <c r="G18" s="64"/>
      <c r="H18" s="45" t="s">
        <v>103</v>
      </c>
      <c r="I18" s="45" t="s">
        <v>104</v>
      </c>
      <c r="J18" s="45" t="s">
        <v>105</v>
      </c>
      <c r="K18" s="45" t="s">
        <v>106</v>
      </c>
    </row>
    <row r="19" spans="2:11" x14ac:dyDescent="0.25">
      <c r="B19" s="47" t="s">
        <v>75</v>
      </c>
      <c r="C19" s="47" t="s">
        <v>13</v>
      </c>
      <c r="D19" s="26"/>
      <c r="E19" s="26" t="s">
        <v>107</v>
      </c>
      <c r="F19" s="47" t="s">
        <v>75</v>
      </c>
      <c r="G19" s="47" t="s">
        <v>13</v>
      </c>
      <c r="H19" s="27"/>
      <c r="I19" s="27"/>
      <c r="J19" s="27"/>
      <c r="K19" s="27"/>
    </row>
    <row r="20" spans="2:11" x14ac:dyDescent="0.25">
      <c r="B20" s="32" t="s">
        <v>128</v>
      </c>
      <c r="C20" s="32" t="s">
        <v>129</v>
      </c>
      <c r="D20" s="32" t="s">
        <v>97</v>
      </c>
      <c r="E20" s="32" t="s">
        <v>108</v>
      </c>
      <c r="F20" s="32" t="s">
        <v>126</v>
      </c>
      <c r="G20" s="32" t="s">
        <v>127</v>
      </c>
      <c r="H20" s="52">
        <v>41186</v>
      </c>
      <c r="I20" s="32">
        <v>1569</v>
      </c>
      <c r="J20" s="32">
        <v>616000</v>
      </c>
      <c r="K20" s="32"/>
    </row>
    <row r="21" spans="2:11" x14ac:dyDescent="0.25">
      <c r="B21" s="32" t="s">
        <v>126</v>
      </c>
      <c r="C21" s="32" t="s">
        <v>127</v>
      </c>
      <c r="D21" s="32" t="s">
        <v>97</v>
      </c>
      <c r="E21" s="32" t="s">
        <v>108</v>
      </c>
      <c r="F21" s="32" t="s">
        <v>124</v>
      </c>
      <c r="G21" s="32" t="s">
        <v>125</v>
      </c>
      <c r="H21" s="52">
        <v>41187</v>
      </c>
      <c r="I21" s="32">
        <v>1570</v>
      </c>
      <c r="J21" s="32">
        <v>616000</v>
      </c>
      <c r="K21" s="32"/>
    </row>
    <row r="22" spans="2:11" x14ac:dyDescent="0.25">
      <c r="B22" s="32" t="s">
        <v>128</v>
      </c>
      <c r="C22" s="32" t="s">
        <v>129</v>
      </c>
      <c r="D22" s="32" t="s">
        <v>97</v>
      </c>
      <c r="E22" s="32" t="s">
        <v>108</v>
      </c>
      <c r="F22" s="32" t="s">
        <v>126</v>
      </c>
      <c r="G22" s="32" t="s">
        <v>127</v>
      </c>
      <c r="H22" s="52">
        <v>41188</v>
      </c>
      <c r="I22" s="32">
        <v>1571</v>
      </c>
      <c r="J22" s="32">
        <v>616000</v>
      </c>
      <c r="K22" s="32"/>
    </row>
    <row r="23" spans="2:11" x14ac:dyDescent="0.25">
      <c r="B23" s="32" t="s">
        <v>126</v>
      </c>
      <c r="C23" s="32" t="s">
        <v>127</v>
      </c>
      <c r="D23" s="32" t="s">
        <v>97</v>
      </c>
      <c r="E23" s="32" t="s">
        <v>108</v>
      </c>
      <c r="F23" s="32" t="s">
        <v>124</v>
      </c>
      <c r="G23" s="32" t="s">
        <v>125</v>
      </c>
      <c r="H23" s="52">
        <v>41189</v>
      </c>
      <c r="I23" s="32">
        <v>1572</v>
      </c>
      <c r="J23" s="32">
        <v>616000</v>
      </c>
      <c r="K23" s="32"/>
    </row>
    <row r="24" spans="2:11" x14ac:dyDescent="0.25">
      <c r="B24" s="32" t="s">
        <v>128</v>
      </c>
      <c r="C24" s="32" t="s">
        <v>129</v>
      </c>
      <c r="D24" s="32" t="s">
        <v>97</v>
      </c>
      <c r="E24" s="32" t="s">
        <v>108</v>
      </c>
      <c r="F24" s="32" t="s">
        <v>126</v>
      </c>
      <c r="G24" s="32" t="s">
        <v>127</v>
      </c>
      <c r="H24" s="52">
        <v>41190</v>
      </c>
      <c r="I24" s="32">
        <v>1573</v>
      </c>
      <c r="J24" s="32">
        <v>616000</v>
      </c>
      <c r="K24" s="32"/>
    </row>
    <row r="25" spans="2:11" x14ac:dyDescent="0.25">
      <c r="B25" s="32"/>
      <c r="C25" s="32"/>
      <c r="D25" s="32"/>
      <c r="E25" s="32"/>
      <c r="F25" s="32"/>
      <c r="G25" s="32"/>
      <c r="H25" s="52"/>
      <c r="I25" s="32"/>
      <c r="J25" s="32"/>
      <c r="K25" s="32"/>
    </row>
    <row r="26" spans="2:11" x14ac:dyDescent="0.25">
      <c r="B26" s="32"/>
      <c r="C26" s="32"/>
      <c r="D26" s="32"/>
      <c r="E26" s="32"/>
      <c r="F26" s="32"/>
      <c r="G26" s="32"/>
      <c r="H26" s="52"/>
      <c r="I26" s="32"/>
      <c r="J26" s="32"/>
      <c r="K26" s="32"/>
    </row>
    <row r="27" spans="2:11" x14ac:dyDescent="0.25">
      <c r="B27" s="32"/>
      <c r="C27" s="32"/>
      <c r="D27" s="32"/>
      <c r="E27" s="32"/>
      <c r="F27" s="32"/>
      <c r="G27" s="32"/>
      <c r="H27" s="52"/>
      <c r="I27" s="32"/>
      <c r="J27" s="32"/>
      <c r="K27" s="32"/>
    </row>
    <row r="28" spans="2:11" x14ac:dyDescent="0.25">
      <c r="B28" s="32"/>
      <c r="C28" s="32"/>
      <c r="D28" s="32"/>
      <c r="E28" s="32"/>
      <c r="F28" s="32"/>
      <c r="G28" s="32"/>
      <c r="H28" s="52"/>
      <c r="I28" s="32"/>
      <c r="J28" s="32"/>
      <c r="K28" s="32"/>
    </row>
    <row r="29" spans="2:11" x14ac:dyDescent="0.25">
      <c r="B29" s="32"/>
      <c r="C29" s="32"/>
      <c r="D29" s="32"/>
      <c r="E29" s="32"/>
      <c r="F29" s="32"/>
      <c r="G29" s="32"/>
      <c r="H29" s="52"/>
      <c r="I29" s="32"/>
      <c r="J29" s="32"/>
      <c r="K29" s="32"/>
    </row>
    <row r="30" spans="2:11" x14ac:dyDescent="0.25">
      <c r="B30" s="32"/>
      <c r="C30" s="32"/>
      <c r="D30" s="32"/>
      <c r="E30" s="32"/>
      <c r="F30" s="32"/>
      <c r="G30" s="32"/>
      <c r="H30" s="52"/>
      <c r="I30" s="32"/>
      <c r="J30" s="32"/>
      <c r="K30" s="32"/>
    </row>
    <row r="31" spans="2:11" x14ac:dyDescent="0.25">
      <c r="B31" s="32"/>
      <c r="C31" s="32"/>
      <c r="D31" s="32"/>
      <c r="E31" s="32"/>
      <c r="F31" s="32"/>
      <c r="G31" s="32"/>
      <c r="H31" s="52"/>
      <c r="I31" s="32"/>
      <c r="J31" s="32"/>
      <c r="K31" s="32"/>
    </row>
    <row r="32" spans="2:11" x14ac:dyDescent="0.25">
      <c r="B32" s="32"/>
      <c r="C32" s="32"/>
      <c r="D32" s="32"/>
      <c r="E32" s="32"/>
      <c r="F32" s="32"/>
      <c r="G32" s="32"/>
      <c r="H32" s="52"/>
      <c r="I32" s="32"/>
      <c r="J32" s="32"/>
      <c r="K32" s="32"/>
    </row>
    <row r="33" spans="2:11" x14ac:dyDescent="0.25">
      <c r="B33" s="32"/>
      <c r="C33" s="32"/>
      <c r="D33" s="32"/>
      <c r="E33" s="32"/>
      <c r="F33" s="32"/>
      <c r="G33" s="32"/>
      <c r="H33" s="52"/>
      <c r="I33" s="32"/>
      <c r="J33" s="32"/>
      <c r="K33" s="32"/>
    </row>
    <row r="34" spans="2:11" x14ac:dyDescent="0.25">
      <c r="B34" s="32"/>
      <c r="C34" s="32"/>
      <c r="D34" s="32"/>
      <c r="E34" s="32"/>
      <c r="F34" s="32"/>
      <c r="G34" s="32"/>
      <c r="H34" s="52"/>
      <c r="I34" s="32"/>
      <c r="J34" s="32"/>
      <c r="K34" s="32"/>
    </row>
    <row r="35" spans="2:11" x14ac:dyDescent="0.25">
      <c r="B35" s="32"/>
      <c r="C35" s="32"/>
      <c r="D35" s="32"/>
      <c r="E35" s="32"/>
      <c r="F35" s="32"/>
      <c r="G35" s="32"/>
      <c r="H35" s="52"/>
      <c r="I35" s="32"/>
      <c r="J35" s="32"/>
      <c r="K35" s="32"/>
    </row>
    <row r="36" spans="2:11" x14ac:dyDescent="0.25">
      <c r="B36" s="32"/>
      <c r="C36" s="32"/>
      <c r="D36" s="32"/>
      <c r="E36" s="32"/>
      <c r="F36" s="32"/>
      <c r="G36" s="32"/>
      <c r="H36" s="52"/>
      <c r="I36" s="32"/>
      <c r="J36" s="32"/>
      <c r="K36" s="32"/>
    </row>
    <row r="37" spans="2:11" x14ac:dyDescent="0.25">
      <c r="B37" s="32"/>
      <c r="C37" s="32"/>
      <c r="D37" s="32"/>
      <c r="E37" s="32"/>
      <c r="F37" s="32"/>
      <c r="G37" s="32"/>
      <c r="H37" s="52"/>
      <c r="I37" s="32"/>
      <c r="J37" s="32"/>
      <c r="K37" s="32"/>
    </row>
    <row r="38" spans="2:11" x14ac:dyDescent="0.25">
      <c r="B38" s="32"/>
      <c r="C38" s="32"/>
      <c r="D38" s="32"/>
      <c r="E38" s="32"/>
      <c r="F38" s="32"/>
      <c r="G38" s="32"/>
      <c r="H38" s="52"/>
      <c r="I38" s="32"/>
      <c r="J38" s="32"/>
      <c r="K38" s="32"/>
    </row>
    <row r="39" spans="2:11" x14ac:dyDescent="0.25">
      <c r="B39" s="32"/>
      <c r="C39" s="32"/>
      <c r="D39" s="32"/>
      <c r="E39" s="32"/>
      <c r="F39" s="32"/>
      <c r="G39" s="32"/>
      <c r="H39" s="52"/>
      <c r="I39" s="32"/>
      <c r="J39" s="32"/>
      <c r="K39" s="32"/>
    </row>
    <row r="40" spans="2:11" x14ac:dyDescent="0.25">
      <c r="B40" s="32"/>
      <c r="C40" s="32"/>
      <c r="D40" s="32"/>
      <c r="E40" s="32"/>
      <c r="F40" s="32"/>
      <c r="G40" s="32"/>
      <c r="H40" s="52"/>
      <c r="I40" s="32"/>
      <c r="J40" s="32"/>
      <c r="K40" s="32"/>
    </row>
    <row r="41" spans="2:11" x14ac:dyDescent="0.25">
      <c r="B41" s="32"/>
      <c r="C41" s="32"/>
      <c r="D41" s="32"/>
      <c r="E41" s="32"/>
      <c r="F41" s="32"/>
      <c r="G41" s="32"/>
      <c r="H41" s="52"/>
      <c r="I41" s="32"/>
      <c r="J41" s="32"/>
      <c r="K41" s="32"/>
    </row>
    <row r="42" spans="2:11" ht="15.75" thickBot="1" x14ac:dyDescent="0.3">
      <c r="B42" s="32"/>
      <c r="C42" s="32"/>
      <c r="D42" s="32"/>
      <c r="E42" s="32"/>
      <c r="F42" s="32"/>
      <c r="G42" s="32"/>
      <c r="H42" s="52"/>
      <c r="I42" s="32"/>
      <c r="J42" s="32"/>
      <c r="K42" s="32"/>
    </row>
    <row r="43" spans="2:11" ht="15.75" thickBot="1" x14ac:dyDescent="0.3">
      <c r="I43" s="53" t="s">
        <v>76</v>
      </c>
      <c r="J43" s="49">
        <f>SUM(J20:J42)</f>
        <v>3080000</v>
      </c>
      <c r="K43" s="49"/>
    </row>
  </sheetData>
  <mergeCells count="2">
    <mergeCell ref="B18:C18"/>
    <mergeCell ref="F18:G18"/>
  </mergeCells>
  <pageMargins left="0.25" right="0.25" top="0.75" bottom="0.75" header="0.3" footer="0.3"/>
  <pageSetup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43"/>
  <sheetViews>
    <sheetView zoomScale="85" zoomScaleNormal="85" workbookViewId="0">
      <selection activeCell="B20" sqref="B20:H21"/>
    </sheetView>
  </sheetViews>
  <sheetFormatPr defaultRowHeight="15" x14ac:dyDescent="0.25"/>
  <cols>
    <col min="1" max="1" width="4.42578125" customWidth="1"/>
    <col min="2" max="2" width="23.85546875" customWidth="1"/>
    <col min="3" max="3" width="24.28515625" customWidth="1"/>
    <col min="4" max="4" width="20.7109375" customWidth="1"/>
    <col min="5" max="5" width="26" customWidth="1"/>
    <col min="6" max="6" width="19.7109375" customWidth="1"/>
    <col min="7" max="7" width="21.85546875" customWidth="1"/>
    <col min="8" max="8" width="24.85546875" customWidth="1"/>
  </cols>
  <sheetData>
    <row r="1" spans="2:8" x14ac:dyDescent="0.25">
      <c r="B1" t="s">
        <v>50</v>
      </c>
    </row>
    <row r="4" spans="2:8" x14ac:dyDescent="0.25">
      <c r="B4" t="s">
        <v>51</v>
      </c>
    </row>
    <row r="7" spans="2:8" ht="23.25" x14ac:dyDescent="0.25">
      <c r="B7" s="40" t="s">
        <v>119</v>
      </c>
      <c r="C7" s="41" t="s">
        <v>120</v>
      </c>
      <c r="D7" s="41" t="s">
        <v>121</v>
      </c>
      <c r="E7" s="41" t="s">
        <v>122</v>
      </c>
      <c r="F7" s="41" t="s">
        <v>123</v>
      </c>
      <c r="G7" s="42" t="s">
        <v>77</v>
      </c>
      <c r="H7" s="43"/>
    </row>
    <row r="9" spans="2:8" x14ac:dyDescent="0.25">
      <c r="E9" s="44" t="s">
        <v>53</v>
      </c>
    </row>
    <row r="10" spans="2:8" x14ac:dyDescent="0.25">
      <c r="E10" t="s">
        <v>54</v>
      </c>
      <c r="F10" t="s">
        <v>55</v>
      </c>
    </row>
    <row r="11" spans="2:8" x14ac:dyDescent="0.25">
      <c r="B11" t="s">
        <v>56</v>
      </c>
      <c r="E11" t="s">
        <v>57</v>
      </c>
      <c r="F11" t="s">
        <v>58</v>
      </c>
    </row>
    <row r="12" spans="2:8" x14ac:dyDescent="0.25">
      <c r="B12" t="s">
        <v>59</v>
      </c>
      <c r="E12" t="s">
        <v>60</v>
      </c>
      <c r="F12" t="s">
        <v>61</v>
      </c>
    </row>
    <row r="13" spans="2:8" x14ac:dyDescent="0.25">
      <c r="B13" t="s">
        <v>62</v>
      </c>
      <c r="E13" t="s">
        <v>63</v>
      </c>
      <c r="F13" t="s">
        <v>64</v>
      </c>
    </row>
    <row r="14" spans="2:8" x14ac:dyDescent="0.25">
      <c r="E14" t="s">
        <v>65</v>
      </c>
      <c r="F14" t="s">
        <v>66</v>
      </c>
    </row>
    <row r="15" spans="2:8" x14ac:dyDescent="0.25">
      <c r="E15" t="s">
        <v>67</v>
      </c>
      <c r="F15" t="s">
        <v>68</v>
      </c>
    </row>
    <row r="18" spans="2:8" ht="45" customHeight="1" x14ac:dyDescent="0.25">
      <c r="B18" s="63" t="s">
        <v>69</v>
      </c>
      <c r="C18" s="64"/>
      <c r="D18" s="45" t="s">
        <v>70</v>
      </c>
      <c r="E18" s="45" t="s">
        <v>71</v>
      </c>
      <c r="F18" s="46" t="s">
        <v>72</v>
      </c>
      <c r="G18" s="45" t="s">
        <v>73</v>
      </c>
      <c r="H18" s="45" t="s">
        <v>74</v>
      </c>
    </row>
    <row r="19" spans="2:8" x14ac:dyDescent="0.25">
      <c r="B19" s="47" t="s">
        <v>75</v>
      </c>
      <c r="C19" s="47" t="s">
        <v>13</v>
      </c>
      <c r="D19" s="27"/>
      <c r="E19" s="27"/>
      <c r="F19" s="27"/>
      <c r="G19" s="27"/>
      <c r="H19" s="27"/>
    </row>
    <row r="20" spans="2:8" x14ac:dyDescent="0.25">
      <c r="B20" s="32" t="s">
        <v>126</v>
      </c>
      <c r="C20" s="32" t="s">
        <v>127</v>
      </c>
      <c r="D20" s="32">
        <v>21956740</v>
      </c>
      <c r="E20" s="32">
        <f>'SCH RECEIPTS - 160'!I43</f>
        <v>4300000</v>
      </c>
      <c r="F20" s="32">
        <f>'SCH DISBURSEMENTS - 160'!J43</f>
        <v>4800000</v>
      </c>
      <c r="G20" s="32">
        <v>-800000</v>
      </c>
      <c r="H20" s="32">
        <f>D20+E20-F20+G20</f>
        <v>20656740</v>
      </c>
    </row>
    <row r="21" spans="2:8" x14ac:dyDescent="0.25">
      <c r="B21" s="32" t="s">
        <v>124</v>
      </c>
      <c r="C21" s="32" t="s">
        <v>125</v>
      </c>
      <c r="D21" s="32">
        <v>11756321</v>
      </c>
      <c r="E21" s="32">
        <f>'SCH RECEIPTS - 160 (2)'!I43</f>
        <v>4100000</v>
      </c>
      <c r="F21" s="32">
        <f>'SCH DISBURSEMENTS - 160 (2)'!J43</f>
        <v>3765000</v>
      </c>
      <c r="G21" s="32">
        <v>420000</v>
      </c>
      <c r="H21" s="32">
        <f>D21+E21-F21+G21</f>
        <v>12511321</v>
      </c>
    </row>
    <row r="22" spans="2:8" x14ac:dyDescent="0.25">
      <c r="B22" s="32"/>
      <c r="C22" s="32"/>
      <c r="D22" s="32"/>
      <c r="E22" s="32"/>
      <c r="F22" s="32"/>
      <c r="G22" s="32"/>
      <c r="H22" s="32"/>
    </row>
    <row r="23" spans="2:8" x14ac:dyDescent="0.25">
      <c r="B23" s="32"/>
      <c r="C23" s="32"/>
      <c r="D23" s="32"/>
      <c r="E23" s="32"/>
      <c r="F23" s="32"/>
      <c r="G23" s="32"/>
      <c r="H23" s="32"/>
    </row>
    <row r="24" spans="2:8" x14ac:dyDescent="0.25">
      <c r="B24" s="32"/>
      <c r="C24" s="32"/>
      <c r="D24" s="32"/>
      <c r="E24" s="32"/>
      <c r="F24" s="32"/>
      <c r="G24" s="32"/>
      <c r="H24" s="32"/>
    </row>
    <row r="25" spans="2:8" x14ac:dyDescent="0.25">
      <c r="B25" s="32"/>
      <c r="C25" s="32"/>
      <c r="D25" s="32"/>
      <c r="E25" s="32"/>
      <c r="F25" s="32"/>
      <c r="G25" s="32"/>
      <c r="H25" s="32"/>
    </row>
    <row r="26" spans="2:8" x14ac:dyDescent="0.25">
      <c r="B26" s="32"/>
      <c r="C26" s="32"/>
      <c r="D26" s="32"/>
      <c r="E26" s="32"/>
      <c r="F26" s="32"/>
      <c r="G26" s="32"/>
      <c r="H26" s="32"/>
    </row>
    <row r="27" spans="2:8" x14ac:dyDescent="0.25">
      <c r="B27" s="32"/>
      <c r="C27" s="32"/>
      <c r="D27" s="32"/>
      <c r="E27" s="32"/>
      <c r="F27" s="32"/>
      <c r="G27" s="32"/>
      <c r="H27" s="32"/>
    </row>
    <row r="28" spans="2:8" x14ac:dyDescent="0.25">
      <c r="B28" s="32"/>
      <c r="C28" s="32"/>
      <c r="D28" s="32"/>
      <c r="E28" s="32"/>
      <c r="F28" s="32"/>
      <c r="G28" s="32"/>
      <c r="H28" s="32"/>
    </row>
    <row r="29" spans="2:8" x14ac:dyDescent="0.25">
      <c r="B29" s="32"/>
      <c r="C29" s="32"/>
      <c r="D29" s="32"/>
      <c r="E29" s="32"/>
      <c r="F29" s="32"/>
      <c r="G29" s="32"/>
      <c r="H29" s="32"/>
    </row>
    <row r="30" spans="2:8" x14ac:dyDescent="0.25">
      <c r="B30" s="32"/>
      <c r="C30" s="32"/>
      <c r="D30" s="32"/>
      <c r="E30" s="32"/>
      <c r="F30" s="32"/>
      <c r="G30" s="32"/>
      <c r="H30" s="32"/>
    </row>
    <row r="31" spans="2:8" x14ac:dyDescent="0.25">
      <c r="B31" s="32"/>
      <c r="C31" s="32"/>
      <c r="D31" s="32"/>
      <c r="E31" s="32"/>
      <c r="F31" s="32"/>
      <c r="G31" s="32"/>
      <c r="H31" s="32"/>
    </row>
    <row r="32" spans="2:8" x14ac:dyDescent="0.25">
      <c r="B32" s="32"/>
      <c r="C32" s="32"/>
      <c r="D32" s="32"/>
      <c r="E32" s="32"/>
      <c r="F32" s="32"/>
      <c r="G32" s="32"/>
      <c r="H32" s="32"/>
    </row>
    <row r="33" spans="2:8" x14ac:dyDescent="0.25">
      <c r="B33" s="32"/>
      <c r="C33" s="32"/>
      <c r="D33" s="32"/>
      <c r="E33" s="32"/>
      <c r="F33" s="32"/>
      <c r="G33" s="32"/>
      <c r="H33" s="32"/>
    </row>
    <row r="34" spans="2:8" x14ac:dyDescent="0.25">
      <c r="B34" s="32"/>
      <c r="C34" s="32"/>
      <c r="D34" s="32"/>
      <c r="E34" s="32"/>
      <c r="F34" s="32"/>
      <c r="G34" s="32"/>
      <c r="H34" s="32"/>
    </row>
    <row r="35" spans="2:8" x14ac:dyDescent="0.25">
      <c r="B35" s="32"/>
      <c r="C35" s="32"/>
      <c r="D35" s="32"/>
      <c r="E35" s="32"/>
      <c r="F35" s="32"/>
      <c r="G35" s="32"/>
      <c r="H35" s="32"/>
    </row>
    <row r="36" spans="2:8" x14ac:dyDescent="0.25">
      <c r="B36" s="32"/>
      <c r="C36" s="32"/>
      <c r="D36" s="32"/>
      <c r="E36" s="32"/>
      <c r="F36" s="32"/>
      <c r="G36" s="32"/>
      <c r="H36" s="32"/>
    </row>
    <row r="37" spans="2:8" x14ac:dyDescent="0.25">
      <c r="B37" s="32"/>
      <c r="C37" s="32"/>
      <c r="D37" s="32"/>
      <c r="E37" s="32"/>
      <c r="F37" s="32"/>
      <c r="G37" s="32"/>
      <c r="H37" s="32"/>
    </row>
    <row r="38" spans="2:8" x14ac:dyDescent="0.25">
      <c r="B38" s="32"/>
      <c r="C38" s="32"/>
      <c r="D38" s="32"/>
      <c r="E38" s="32"/>
      <c r="F38" s="32"/>
      <c r="G38" s="32"/>
      <c r="H38" s="32"/>
    </row>
    <row r="39" spans="2:8" x14ac:dyDescent="0.25">
      <c r="B39" s="32"/>
      <c r="C39" s="32"/>
      <c r="D39" s="32"/>
      <c r="E39" s="32"/>
      <c r="F39" s="32"/>
      <c r="G39" s="32"/>
      <c r="H39" s="32"/>
    </row>
    <row r="40" spans="2:8" x14ac:dyDescent="0.25">
      <c r="B40" s="32"/>
      <c r="C40" s="32"/>
      <c r="D40" s="32"/>
      <c r="E40" s="32"/>
      <c r="F40" s="32"/>
      <c r="G40" s="32"/>
      <c r="H40" s="32"/>
    </row>
    <row r="41" spans="2:8" x14ac:dyDescent="0.25">
      <c r="B41" s="32"/>
      <c r="C41" s="32"/>
      <c r="D41" s="32"/>
      <c r="E41" s="32"/>
      <c r="F41" s="32"/>
      <c r="G41" s="32"/>
      <c r="H41" s="32"/>
    </row>
    <row r="42" spans="2:8" ht="15.75" thickBot="1" x14ac:dyDescent="0.3">
      <c r="B42" s="32"/>
      <c r="C42" s="32"/>
      <c r="D42" s="32"/>
      <c r="E42" s="32"/>
      <c r="F42" s="32"/>
      <c r="G42" s="32"/>
      <c r="H42" s="32"/>
    </row>
    <row r="43" spans="2:8" ht="15.75" thickBot="1" x14ac:dyDescent="0.3">
      <c r="C43" s="48" t="s">
        <v>76</v>
      </c>
      <c r="D43" s="49">
        <f>SUM(D20:D42)</f>
        <v>33713061</v>
      </c>
      <c r="E43" s="49">
        <f>SUM(E20:E42)</f>
        <v>8400000</v>
      </c>
      <c r="F43" s="49">
        <f>SUM(F20:F42)</f>
        <v>8565000</v>
      </c>
      <c r="G43" s="49">
        <f>SUM(G20:G42)</f>
        <v>-380000</v>
      </c>
      <c r="H43" s="49">
        <f>SUM(H20:H42)</f>
        <v>33168061</v>
      </c>
    </row>
  </sheetData>
  <mergeCells count="1">
    <mergeCell ref="B18:C18"/>
  </mergeCells>
  <pageMargins left="0.25" right="0.25" top="0.75" bottom="0.75" header="0.3" footer="0.3"/>
  <pageSetup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43"/>
  <sheetViews>
    <sheetView zoomScale="85" zoomScaleNormal="85" workbookViewId="0">
      <selection activeCell="B20" sqref="B20:H21"/>
    </sheetView>
  </sheetViews>
  <sheetFormatPr defaultRowHeight="15" x14ac:dyDescent="0.25"/>
  <cols>
    <col min="1" max="1" width="4.42578125" customWidth="1"/>
    <col min="2" max="2" width="23.85546875" customWidth="1"/>
    <col min="3" max="3" width="24.28515625" customWidth="1"/>
    <col min="4" max="4" width="20.7109375" customWidth="1"/>
    <col min="5" max="5" width="26" customWidth="1"/>
    <col min="6" max="6" width="19.7109375" customWidth="1"/>
    <col min="7" max="7" width="21.85546875" customWidth="1"/>
    <col min="8" max="8" width="24.85546875" customWidth="1"/>
  </cols>
  <sheetData>
    <row r="1" spans="2:8" x14ac:dyDescent="0.25">
      <c r="B1" t="s">
        <v>50</v>
      </c>
    </row>
    <row r="4" spans="2:8" x14ac:dyDescent="0.25">
      <c r="B4" t="s">
        <v>51</v>
      </c>
    </row>
    <row r="7" spans="2:8" ht="23.25" x14ac:dyDescent="0.25">
      <c r="B7" s="40" t="s">
        <v>119</v>
      </c>
      <c r="C7" s="41" t="s">
        <v>120</v>
      </c>
      <c r="D7" s="41" t="s">
        <v>121</v>
      </c>
      <c r="E7" s="41" t="s">
        <v>122</v>
      </c>
      <c r="F7" s="41" t="s">
        <v>123</v>
      </c>
      <c r="G7" s="42" t="s">
        <v>78</v>
      </c>
      <c r="H7" s="43"/>
    </row>
    <row r="9" spans="2:8" x14ac:dyDescent="0.25">
      <c r="E9" s="44" t="s">
        <v>53</v>
      </c>
    </row>
    <row r="10" spans="2:8" x14ac:dyDescent="0.25">
      <c r="E10" t="s">
        <v>54</v>
      </c>
      <c r="F10" t="s">
        <v>55</v>
      </c>
    </row>
    <row r="11" spans="2:8" x14ac:dyDescent="0.25">
      <c r="B11" t="s">
        <v>56</v>
      </c>
      <c r="E11" t="s">
        <v>57</v>
      </c>
      <c r="F11" t="s">
        <v>58</v>
      </c>
    </row>
    <row r="12" spans="2:8" x14ac:dyDescent="0.25">
      <c r="B12" t="s">
        <v>59</v>
      </c>
      <c r="E12" t="s">
        <v>60</v>
      </c>
      <c r="F12" t="s">
        <v>61</v>
      </c>
    </row>
    <row r="13" spans="2:8" x14ac:dyDescent="0.25">
      <c r="B13" t="s">
        <v>62</v>
      </c>
      <c r="E13" t="s">
        <v>63</v>
      </c>
      <c r="F13" t="s">
        <v>64</v>
      </c>
    </row>
    <row r="14" spans="2:8" x14ac:dyDescent="0.25">
      <c r="E14" t="s">
        <v>65</v>
      </c>
      <c r="F14" t="s">
        <v>66</v>
      </c>
    </row>
    <row r="15" spans="2:8" x14ac:dyDescent="0.25">
      <c r="E15" t="s">
        <v>67</v>
      </c>
      <c r="F15" t="s">
        <v>68</v>
      </c>
    </row>
    <row r="18" spans="2:8" ht="45" customHeight="1" x14ac:dyDescent="0.25">
      <c r="B18" s="63" t="s">
        <v>69</v>
      </c>
      <c r="C18" s="64"/>
      <c r="D18" s="45" t="s">
        <v>70</v>
      </c>
      <c r="E18" s="45" t="s">
        <v>71</v>
      </c>
      <c r="F18" s="46" t="s">
        <v>72</v>
      </c>
      <c r="G18" s="45" t="s">
        <v>73</v>
      </c>
      <c r="H18" s="45" t="s">
        <v>74</v>
      </c>
    </row>
    <row r="19" spans="2:8" x14ac:dyDescent="0.25">
      <c r="B19" s="47" t="s">
        <v>75</v>
      </c>
      <c r="C19" s="47" t="s">
        <v>13</v>
      </c>
      <c r="D19" s="27"/>
      <c r="E19" s="27"/>
      <c r="F19" s="27"/>
      <c r="G19" s="27"/>
      <c r="H19" s="27"/>
    </row>
    <row r="20" spans="2:8" x14ac:dyDescent="0.25">
      <c r="B20" s="32" t="s">
        <v>126</v>
      </c>
      <c r="C20" s="32" t="s">
        <v>127</v>
      </c>
      <c r="D20" s="32">
        <v>14563899</v>
      </c>
      <c r="E20" s="32">
        <f>'SCH RECEIPTS - 125'!I43</f>
        <v>3870000</v>
      </c>
      <c r="F20" s="32">
        <f>'SCH DISBURSEMENTS - 125'!J43</f>
        <v>4852500</v>
      </c>
      <c r="G20" s="32">
        <v>-140000</v>
      </c>
      <c r="H20" s="32">
        <f>D20+E20-F20+G20</f>
        <v>13441399</v>
      </c>
    </row>
    <row r="21" spans="2:8" x14ac:dyDescent="0.25">
      <c r="B21" s="32" t="s">
        <v>124</v>
      </c>
      <c r="C21" s="32" t="s">
        <v>125</v>
      </c>
      <c r="D21" s="32">
        <v>653210</v>
      </c>
      <c r="E21" s="32">
        <f>'SCH RECEIPTS - 125 (2)'!I43</f>
        <v>5250000</v>
      </c>
      <c r="F21" s="32">
        <f>'SCH DISBURSEMENTS - 125 (2)'!J43</f>
        <v>4815000</v>
      </c>
      <c r="G21" s="32">
        <v>-90630</v>
      </c>
      <c r="H21" s="32">
        <f>D21+E21-F21+G21</f>
        <v>997580</v>
      </c>
    </row>
    <row r="22" spans="2:8" x14ac:dyDescent="0.25">
      <c r="B22" s="32"/>
      <c r="C22" s="32"/>
      <c r="D22" s="32"/>
      <c r="E22" s="32"/>
      <c r="F22" s="32"/>
      <c r="G22" s="32"/>
      <c r="H22" s="32"/>
    </row>
    <row r="23" spans="2:8" x14ac:dyDescent="0.25">
      <c r="B23" s="32"/>
      <c r="C23" s="32"/>
      <c r="D23" s="32"/>
      <c r="E23" s="32"/>
      <c r="F23" s="32"/>
      <c r="G23" s="32"/>
      <c r="H23" s="32"/>
    </row>
    <row r="24" spans="2:8" x14ac:dyDescent="0.25">
      <c r="B24" s="32"/>
      <c r="C24" s="32"/>
      <c r="D24" s="32"/>
      <c r="E24" s="32"/>
      <c r="F24" s="32"/>
      <c r="G24" s="32"/>
      <c r="H24" s="32"/>
    </row>
    <row r="25" spans="2:8" x14ac:dyDescent="0.25">
      <c r="B25" s="32"/>
      <c r="C25" s="32"/>
      <c r="D25" s="32"/>
      <c r="E25" s="32"/>
      <c r="F25" s="32"/>
      <c r="G25" s="32"/>
      <c r="H25" s="32"/>
    </row>
    <row r="26" spans="2:8" x14ac:dyDescent="0.25">
      <c r="B26" s="32"/>
      <c r="C26" s="32"/>
      <c r="D26" s="32"/>
      <c r="E26" s="32"/>
      <c r="F26" s="32"/>
      <c r="G26" s="32"/>
      <c r="H26" s="32"/>
    </row>
    <row r="27" spans="2:8" x14ac:dyDescent="0.25">
      <c r="B27" s="32"/>
      <c r="C27" s="32"/>
      <c r="D27" s="32"/>
      <c r="E27" s="32"/>
      <c r="F27" s="32"/>
      <c r="G27" s="32"/>
      <c r="H27" s="32"/>
    </row>
    <row r="28" spans="2:8" x14ac:dyDescent="0.25">
      <c r="B28" s="32"/>
      <c r="C28" s="32"/>
      <c r="D28" s="32"/>
      <c r="E28" s="32"/>
      <c r="F28" s="32"/>
      <c r="G28" s="32"/>
      <c r="H28" s="32"/>
    </row>
    <row r="29" spans="2:8" x14ac:dyDescent="0.25">
      <c r="B29" s="32"/>
      <c r="C29" s="32"/>
      <c r="D29" s="32"/>
      <c r="E29" s="32"/>
      <c r="F29" s="32"/>
      <c r="G29" s="32"/>
      <c r="H29" s="32"/>
    </row>
    <row r="30" spans="2:8" x14ac:dyDescent="0.25">
      <c r="B30" s="32"/>
      <c r="C30" s="32"/>
      <c r="D30" s="32"/>
      <c r="E30" s="32"/>
      <c r="F30" s="32"/>
      <c r="G30" s="32"/>
      <c r="H30" s="32"/>
    </row>
    <row r="31" spans="2:8" x14ac:dyDescent="0.25">
      <c r="B31" s="32"/>
      <c r="C31" s="32"/>
      <c r="D31" s="32"/>
      <c r="E31" s="32"/>
      <c r="F31" s="32"/>
      <c r="G31" s="32"/>
      <c r="H31" s="32"/>
    </row>
    <row r="32" spans="2:8" x14ac:dyDescent="0.25">
      <c r="B32" s="32"/>
      <c r="C32" s="32"/>
      <c r="D32" s="32"/>
      <c r="E32" s="32"/>
      <c r="F32" s="32"/>
      <c r="G32" s="32"/>
      <c r="H32" s="32"/>
    </row>
    <row r="33" spans="2:8" x14ac:dyDescent="0.25">
      <c r="B33" s="32"/>
      <c r="C33" s="32"/>
      <c r="D33" s="32"/>
      <c r="E33" s="32"/>
      <c r="F33" s="32"/>
      <c r="G33" s="32"/>
      <c r="H33" s="32"/>
    </row>
    <row r="34" spans="2:8" x14ac:dyDescent="0.25">
      <c r="B34" s="32"/>
      <c r="C34" s="32"/>
      <c r="D34" s="32"/>
      <c r="E34" s="32"/>
      <c r="F34" s="32"/>
      <c r="G34" s="32"/>
      <c r="H34" s="32"/>
    </row>
    <row r="35" spans="2:8" x14ac:dyDescent="0.25">
      <c r="B35" s="32"/>
      <c r="C35" s="32"/>
      <c r="D35" s="32"/>
      <c r="E35" s="32"/>
      <c r="F35" s="32"/>
      <c r="G35" s="32"/>
      <c r="H35" s="32"/>
    </row>
    <row r="36" spans="2:8" x14ac:dyDescent="0.25">
      <c r="B36" s="32"/>
      <c r="C36" s="32"/>
      <c r="D36" s="32"/>
      <c r="E36" s="32"/>
      <c r="F36" s="32"/>
      <c r="G36" s="32"/>
      <c r="H36" s="32"/>
    </row>
    <row r="37" spans="2:8" x14ac:dyDescent="0.25">
      <c r="B37" s="32"/>
      <c r="C37" s="32"/>
      <c r="D37" s="32"/>
      <c r="E37" s="32"/>
      <c r="F37" s="32"/>
      <c r="G37" s="32"/>
      <c r="H37" s="32"/>
    </row>
    <row r="38" spans="2:8" x14ac:dyDescent="0.25">
      <c r="B38" s="32"/>
      <c r="C38" s="32"/>
      <c r="D38" s="32"/>
      <c r="E38" s="32"/>
      <c r="F38" s="32"/>
      <c r="G38" s="32"/>
      <c r="H38" s="32"/>
    </row>
    <row r="39" spans="2:8" x14ac:dyDescent="0.25">
      <c r="B39" s="32"/>
      <c r="C39" s="32"/>
      <c r="D39" s="32"/>
      <c r="E39" s="32"/>
      <c r="F39" s="32"/>
      <c r="G39" s="32"/>
      <c r="H39" s="32"/>
    </row>
    <row r="40" spans="2:8" x14ac:dyDescent="0.25">
      <c r="B40" s="32"/>
      <c r="C40" s="32"/>
      <c r="D40" s="32"/>
      <c r="E40" s="32"/>
      <c r="F40" s="32"/>
      <c r="G40" s="32"/>
      <c r="H40" s="32"/>
    </row>
    <row r="41" spans="2:8" x14ac:dyDescent="0.25">
      <c r="B41" s="32"/>
      <c r="C41" s="32"/>
      <c r="D41" s="32"/>
      <c r="E41" s="32"/>
      <c r="F41" s="32"/>
      <c r="G41" s="32"/>
      <c r="H41" s="32"/>
    </row>
    <row r="42" spans="2:8" ht="15.75" thickBot="1" x14ac:dyDescent="0.3">
      <c r="B42" s="32"/>
      <c r="C42" s="32"/>
      <c r="D42" s="32"/>
      <c r="E42" s="32"/>
      <c r="F42" s="32"/>
      <c r="G42" s="32"/>
      <c r="H42" s="32"/>
    </row>
    <row r="43" spans="2:8" ht="15.75" thickBot="1" x14ac:dyDescent="0.3">
      <c r="C43" s="48" t="s">
        <v>76</v>
      </c>
      <c r="D43" s="49">
        <f>SUM(D20:D42)</f>
        <v>15217109</v>
      </c>
      <c r="E43" s="49">
        <f>SUM(E20:E42)</f>
        <v>9120000</v>
      </c>
      <c r="F43" s="49">
        <f>SUM(F20:F42)</f>
        <v>9667500</v>
      </c>
      <c r="G43" s="49">
        <f>SUM(G20:G42)</f>
        <v>-230630</v>
      </c>
      <c r="H43" s="49">
        <f>SUM(H20:H42)</f>
        <v>14438979</v>
      </c>
    </row>
  </sheetData>
  <mergeCells count="1">
    <mergeCell ref="B18:C18"/>
  </mergeCells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43"/>
  <sheetViews>
    <sheetView zoomScale="85" zoomScaleNormal="85" workbookViewId="0">
      <selection activeCell="B20" sqref="B20:H21"/>
    </sheetView>
  </sheetViews>
  <sheetFormatPr defaultRowHeight="15" x14ac:dyDescent="0.25"/>
  <cols>
    <col min="1" max="1" width="4.42578125" customWidth="1"/>
    <col min="2" max="2" width="23.85546875" customWidth="1"/>
    <col min="3" max="3" width="24.28515625" customWidth="1"/>
    <col min="4" max="4" width="20.7109375" customWidth="1"/>
    <col min="5" max="5" width="26" customWidth="1"/>
    <col min="6" max="6" width="19.7109375" customWidth="1"/>
    <col min="7" max="7" width="21.85546875" customWidth="1"/>
    <col min="8" max="8" width="24.85546875" customWidth="1"/>
  </cols>
  <sheetData>
    <row r="1" spans="2:8" x14ac:dyDescent="0.25">
      <c r="B1" t="s">
        <v>50</v>
      </c>
    </row>
    <row r="4" spans="2:8" x14ac:dyDescent="0.25">
      <c r="B4" t="s">
        <v>51</v>
      </c>
    </row>
    <row r="7" spans="2:8" ht="23.25" x14ac:dyDescent="0.25">
      <c r="B7" s="40" t="s">
        <v>119</v>
      </c>
      <c r="C7" s="41" t="s">
        <v>120</v>
      </c>
      <c r="D7" s="41" t="s">
        <v>121</v>
      </c>
      <c r="E7" s="41" t="s">
        <v>122</v>
      </c>
      <c r="F7" s="41" t="s">
        <v>123</v>
      </c>
      <c r="G7" s="42" t="s">
        <v>79</v>
      </c>
      <c r="H7" s="43"/>
    </row>
    <row r="9" spans="2:8" x14ac:dyDescent="0.25">
      <c r="E9" s="44" t="s">
        <v>53</v>
      </c>
    </row>
    <row r="10" spans="2:8" x14ac:dyDescent="0.25">
      <c r="E10" t="s">
        <v>54</v>
      </c>
      <c r="F10" t="s">
        <v>55</v>
      </c>
    </row>
    <row r="11" spans="2:8" x14ac:dyDescent="0.25">
      <c r="B11" t="s">
        <v>56</v>
      </c>
      <c r="E11" t="s">
        <v>57</v>
      </c>
      <c r="F11" t="s">
        <v>58</v>
      </c>
    </row>
    <row r="12" spans="2:8" x14ac:dyDescent="0.25">
      <c r="B12" t="s">
        <v>59</v>
      </c>
      <c r="E12" t="s">
        <v>60</v>
      </c>
      <c r="F12" t="s">
        <v>61</v>
      </c>
    </row>
    <row r="13" spans="2:8" x14ac:dyDescent="0.25">
      <c r="B13" t="s">
        <v>62</v>
      </c>
      <c r="E13" t="s">
        <v>63</v>
      </c>
      <c r="F13" t="s">
        <v>64</v>
      </c>
    </row>
    <row r="14" spans="2:8" x14ac:dyDescent="0.25">
      <c r="E14" t="s">
        <v>65</v>
      </c>
      <c r="F14" t="s">
        <v>66</v>
      </c>
    </row>
    <row r="15" spans="2:8" x14ac:dyDescent="0.25">
      <c r="E15" t="s">
        <v>67</v>
      </c>
      <c r="F15" t="s">
        <v>68</v>
      </c>
    </row>
    <row r="18" spans="2:8" ht="45" customHeight="1" x14ac:dyDescent="0.25">
      <c r="B18" s="63" t="s">
        <v>69</v>
      </c>
      <c r="C18" s="64"/>
      <c r="D18" s="45" t="s">
        <v>70</v>
      </c>
      <c r="E18" s="45" t="s">
        <v>71</v>
      </c>
      <c r="F18" s="46" t="s">
        <v>72</v>
      </c>
      <c r="G18" s="45" t="s">
        <v>73</v>
      </c>
      <c r="H18" s="45" t="s">
        <v>74</v>
      </c>
    </row>
    <row r="19" spans="2:8" x14ac:dyDescent="0.25">
      <c r="B19" s="47" t="s">
        <v>75</v>
      </c>
      <c r="C19" s="47" t="s">
        <v>13</v>
      </c>
      <c r="D19" s="27"/>
      <c r="E19" s="27"/>
      <c r="F19" s="27"/>
      <c r="G19" s="27"/>
      <c r="H19" s="27"/>
    </row>
    <row r="20" spans="2:8" x14ac:dyDescent="0.25">
      <c r="B20" s="32" t="s">
        <v>126</v>
      </c>
      <c r="C20" s="32" t="s">
        <v>127</v>
      </c>
      <c r="D20" s="32">
        <v>3687529</v>
      </c>
      <c r="E20" s="32">
        <f>'SCH RECEIPTS - 130'!I43</f>
        <v>4750000</v>
      </c>
      <c r="F20" s="32">
        <f>'SCH DISBURSEMENTS - 130'!J43</f>
        <v>4500000</v>
      </c>
      <c r="G20" s="32">
        <v>160000</v>
      </c>
      <c r="H20" s="32">
        <f>D20+E20-F20+G20</f>
        <v>4097529</v>
      </c>
    </row>
    <row r="21" spans="2:8" x14ac:dyDescent="0.25">
      <c r="B21" s="32" t="s">
        <v>124</v>
      </c>
      <c r="C21" s="32" t="s">
        <v>125</v>
      </c>
      <c r="D21" s="32">
        <v>7542139</v>
      </c>
      <c r="E21" s="32">
        <f>'SCH RECEIPTS - 130 (2)'!I43</f>
        <v>3125000</v>
      </c>
      <c r="F21" s="32">
        <f>'SCH DISBURSEMENTS - 130 (2)'!J43</f>
        <v>3080000</v>
      </c>
      <c r="G21" s="32">
        <v>-321086</v>
      </c>
      <c r="H21" s="32">
        <f>D21+E21-F21+G21</f>
        <v>7266053</v>
      </c>
    </row>
    <row r="22" spans="2:8" x14ac:dyDescent="0.25">
      <c r="B22" s="32"/>
      <c r="C22" s="32"/>
      <c r="D22" s="32"/>
      <c r="E22" s="32"/>
      <c r="F22" s="32"/>
      <c r="G22" s="32"/>
      <c r="H22" s="32"/>
    </row>
    <row r="23" spans="2:8" x14ac:dyDescent="0.25">
      <c r="B23" s="32"/>
      <c r="C23" s="32"/>
      <c r="D23" s="32"/>
      <c r="E23" s="32"/>
      <c r="F23" s="32"/>
      <c r="G23" s="32"/>
      <c r="H23" s="32"/>
    </row>
    <row r="24" spans="2:8" x14ac:dyDescent="0.25">
      <c r="B24" s="32"/>
      <c r="C24" s="32"/>
      <c r="D24" s="32"/>
      <c r="E24" s="32"/>
      <c r="F24" s="32"/>
      <c r="G24" s="32"/>
      <c r="H24" s="32"/>
    </row>
    <row r="25" spans="2:8" x14ac:dyDescent="0.25">
      <c r="B25" s="32"/>
      <c r="C25" s="32"/>
      <c r="D25" s="32"/>
      <c r="E25" s="32"/>
      <c r="F25" s="32"/>
      <c r="G25" s="32"/>
      <c r="H25" s="32"/>
    </row>
    <row r="26" spans="2:8" x14ac:dyDescent="0.25">
      <c r="B26" s="32"/>
      <c r="C26" s="32"/>
      <c r="D26" s="32"/>
      <c r="E26" s="32"/>
      <c r="F26" s="32"/>
      <c r="G26" s="32"/>
      <c r="H26" s="32"/>
    </row>
    <row r="27" spans="2:8" x14ac:dyDescent="0.25">
      <c r="B27" s="32"/>
      <c r="C27" s="32"/>
      <c r="D27" s="32"/>
      <c r="E27" s="32"/>
      <c r="F27" s="32"/>
      <c r="G27" s="32"/>
      <c r="H27" s="32"/>
    </row>
    <row r="28" spans="2:8" x14ac:dyDescent="0.25">
      <c r="B28" s="32"/>
      <c r="C28" s="32"/>
      <c r="D28" s="32"/>
      <c r="E28" s="32"/>
      <c r="F28" s="32"/>
      <c r="G28" s="32"/>
      <c r="H28" s="32"/>
    </row>
    <row r="29" spans="2:8" x14ac:dyDescent="0.25">
      <c r="B29" s="32"/>
      <c r="C29" s="32"/>
      <c r="D29" s="32"/>
      <c r="E29" s="32"/>
      <c r="F29" s="32"/>
      <c r="G29" s="32"/>
      <c r="H29" s="32"/>
    </row>
    <row r="30" spans="2:8" x14ac:dyDescent="0.25">
      <c r="B30" s="32"/>
      <c r="C30" s="32"/>
      <c r="D30" s="32"/>
      <c r="E30" s="32"/>
      <c r="F30" s="32"/>
      <c r="G30" s="32"/>
      <c r="H30" s="32"/>
    </row>
    <row r="31" spans="2:8" x14ac:dyDescent="0.25">
      <c r="B31" s="32"/>
      <c r="C31" s="32"/>
      <c r="D31" s="32"/>
      <c r="E31" s="32"/>
      <c r="F31" s="32"/>
      <c r="G31" s="32"/>
      <c r="H31" s="32"/>
    </row>
    <row r="32" spans="2:8" x14ac:dyDescent="0.25">
      <c r="B32" s="32"/>
      <c r="C32" s="32"/>
      <c r="D32" s="32"/>
      <c r="E32" s="32"/>
      <c r="F32" s="32"/>
      <c r="G32" s="32"/>
      <c r="H32" s="32"/>
    </row>
    <row r="33" spans="2:8" x14ac:dyDescent="0.25">
      <c r="B33" s="32"/>
      <c r="C33" s="32"/>
      <c r="D33" s="32"/>
      <c r="E33" s="32"/>
      <c r="F33" s="32"/>
      <c r="G33" s="32"/>
      <c r="H33" s="32"/>
    </row>
    <row r="34" spans="2:8" x14ac:dyDescent="0.25">
      <c r="B34" s="32"/>
      <c r="C34" s="32"/>
      <c r="D34" s="32"/>
      <c r="E34" s="32"/>
      <c r="F34" s="32"/>
      <c r="G34" s="32"/>
      <c r="H34" s="32"/>
    </row>
    <row r="35" spans="2:8" x14ac:dyDescent="0.25">
      <c r="B35" s="32"/>
      <c r="C35" s="32"/>
      <c r="D35" s="32"/>
      <c r="E35" s="32"/>
      <c r="F35" s="32"/>
      <c r="G35" s="32"/>
      <c r="H35" s="32"/>
    </row>
    <row r="36" spans="2:8" x14ac:dyDescent="0.25">
      <c r="B36" s="32"/>
      <c r="C36" s="32"/>
      <c r="D36" s="32"/>
      <c r="E36" s="32"/>
      <c r="F36" s="32"/>
      <c r="G36" s="32"/>
      <c r="H36" s="32"/>
    </row>
    <row r="37" spans="2:8" x14ac:dyDescent="0.25">
      <c r="B37" s="32"/>
      <c r="C37" s="32"/>
      <c r="D37" s="32"/>
      <c r="E37" s="32"/>
      <c r="F37" s="32"/>
      <c r="G37" s="32"/>
      <c r="H37" s="32"/>
    </row>
    <row r="38" spans="2:8" x14ac:dyDescent="0.25">
      <c r="B38" s="32"/>
      <c r="C38" s="32"/>
      <c r="D38" s="32"/>
      <c r="E38" s="32"/>
      <c r="F38" s="32"/>
      <c r="G38" s="32"/>
      <c r="H38" s="32"/>
    </row>
    <row r="39" spans="2:8" x14ac:dyDescent="0.25">
      <c r="B39" s="32"/>
      <c r="C39" s="32"/>
      <c r="D39" s="32"/>
      <c r="E39" s="32"/>
      <c r="F39" s="32"/>
      <c r="G39" s="32"/>
      <c r="H39" s="32"/>
    </row>
    <row r="40" spans="2:8" x14ac:dyDescent="0.25">
      <c r="B40" s="32"/>
      <c r="C40" s="32"/>
      <c r="D40" s="32"/>
      <c r="E40" s="32"/>
      <c r="F40" s="32"/>
      <c r="G40" s="32"/>
      <c r="H40" s="32"/>
    </row>
    <row r="41" spans="2:8" x14ac:dyDescent="0.25">
      <c r="B41" s="32"/>
      <c r="C41" s="32"/>
      <c r="D41" s="32"/>
      <c r="E41" s="32"/>
      <c r="F41" s="32"/>
      <c r="G41" s="32"/>
      <c r="H41" s="32"/>
    </row>
    <row r="42" spans="2:8" ht="15.75" thickBot="1" x14ac:dyDescent="0.3">
      <c r="B42" s="32"/>
      <c r="C42" s="32"/>
      <c r="D42" s="32"/>
      <c r="E42" s="32"/>
      <c r="F42" s="32"/>
      <c r="G42" s="32"/>
      <c r="H42" s="32"/>
    </row>
    <row r="43" spans="2:8" ht="15.75" thickBot="1" x14ac:dyDescent="0.3">
      <c r="C43" s="48" t="s">
        <v>76</v>
      </c>
      <c r="D43" s="49">
        <f>SUM(D20:D42)</f>
        <v>11229668</v>
      </c>
      <c r="E43" s="49">
        <f>SUM(E20:E42)</f>
        <v>7875000</v>
      </c>
      <c r="F43" s="49">
        <f>SUM(F20:F42)</f>
        <v>7580000</v>
      </c>
      <c r="G43" s="49">
        <f>SUM(G20:G42)</f>
        <v>-161086</v>
      </c>
      <c r="H43" s="49">
        <f>SUM(H20:H42)</f>
        <v>11363582</v>
      </c>
    </row>
  </sheetData>
  <mergeCells count="1">
    <mergeCell ref="B18:C18"/>
  </mergeCells>
  <pageMargins left="0.25" right="0.25" top="0.75" bottom="0.75" header="0.3" footer="0.3"/>
  <pageSetup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43"/>
  <sheetViews>
    <sheetView zoomScale="85" zoomScaleNormal="85" workbookViewId="0">
      <selection activeCell="B20" sqref="B20:I24"/>
    </sheetView>
  </sheetViews>
  <sheetFormatPr defaultRowHeight="15" x14ac:dyDescent="0.25"/>
  <cols>
    <col min="1" max="1" width="7.140625" customWidth="1"/>
    <col min="2" max="2" width="25.7109375" customWidth="1"/>
    <col min="3" max="3" width="22.85546875" customWidth="1"/>
    <col min="4" max="4" width="12.140625" customWidth="1"/>
    <col min="5" max="5" width="24.42578125" bestFit="1" customWidth="1"/>
    <col min="6" max="7" width="18.7109375" customWidth="1"/>
    <col min="8" max="8" width="21.140625" customWidth="1"/>
    <col min="9" max="9" width="19.28515625" customWidth="1"/>
  </cols>
  <sheetData>
    <row r="1" spans="2:8" x14ac:dyDescent="0.25">
      <c r="B1" t="s">
        <v>80</v>
      </c>
    </row>
    <row r="4" spans="2:8" x14ac:dyDescent="0.25">
      <c r="B4" t="s">
        <v>81</v>
      </c>
      <c r="C4" t="s">
        <v>82</v>
      </c>
    </row>
    <row r="7" spans="2:8" ht="27" customHeight="1" x14ac:dyDescent="0.25">
      <c r="B7" s="40" t="s">
        <v>119</v>
      </c>
      <c r="C7" s="41" t="s">
        <v>120</v>
      </c>
      <c r="D7" s="41" t="s">
        <v>121</v>
      </c>
      <c r="E7" s="41" t="s">
        <v>122</v>
      </c>
      <c r="F7" s="41" t="s">
        <v>123</v>
      </c>
      <c r="G7" s="50" t="s">
        <v>52</v>
      </c>
      <c r="H7" s="43"/>
    </row>
    <row r="9" spans="2:8" x14ac:dyDescent="0.25">
      <c r="C9" s="44" t="s">
        <v>83</v>
      </c>
      <c r="E9" s="44" t="s">
        <v>53</v>
      </c>
    </row>
    <row r="10" spans="2:8" x14ac:dyDescent="0.25">
      <c r="C10" t="s">
        <v>84</v>
      </c>
      <c r="E10" t="s">
        <v>54</v>
      </c>
      <c r="F10" t="s">
        <v>55</v>
      </c>
    </row>
    <row r="11" spans="2:8" x14ac:dyDescent="0.25">
      <c r="C11" t="s">
        <v>85</v>
      </c>
      <c r="E11" t="s">
        <v>57</v>
      </c>
      <c r="F11" t="s">
        <v>58</v>
      </c>
    </row>
    <row r="12" spans="2:8" x14ac:dyDescent="0.25">
      <c r="C12" t="s">
        <v>86</v>
      </c>
      <c r="E12" t="s">
        <v>60</v>
      </c>
      <c r="F12" t="s">
        <v>61</v>
      </c>
    </row>
    <row r="13" spans="2:8" x14ac:dyDescent="0.25">
      <c r="C13" t="s">
        <v>87</v>
      </c>
      <c r="E13" t="s">
        <v>63</v>
      </c>
      <c r="F13" t="s">
        <v>64</v>
      </c>
    </row>
    <row r="14" spans="2:8" x14ac:dyDescent="0.25">
      <c r="C14" t="s">
        <v>88</v>
      </c>
      <c r="E14" t="s">
        <v>65</v>
      </c>
      <c r="F14" t="s">
        <v>66</v>
      </c>
    </row>
    <row r="15" spans="2:8" x14ac:dyDescent="0.25">
      <c r="C15" t="s">
        <v>89</v>
      </c>
      <c r="E15" t="s">
        <v>67</v>
      </c>
      <c r="F15" t="s">
        <v>68</v>
      </c>
    </row>
    <row r="16" spans="2:8" x14ac:dyDescent="0.25">
      <c r="C16" t="s">
        <v>90</v>
      </c>
    </row>
    <row r="18" spans="2:9" ht="45" customHeight="1" x14ac:dyDescent="0.25">
      <c r="B18" s="63" t="s">
        <v>91</v>
      </c>
      <c r="C18" s="64"/>
      <c r="D18" s="45" t="s">
        <v>92</v>
      </c>
      <c r="E18" s="63" t="s">
        <v>93</v>
      </c>
      <c r="F18" s="64"/>
      <c r="G18" s="51" t="s">
        <v>94</v>
      </c>
      <c r="H18" s="45" t="s">
        <v>95</v>
      </c>
      <c r="I18" s="45" t="s">
        <v>96</v>
      </c>
    </row>
    <row r="19" spans="2:9" x14ac:dyDescent="0.25">
      <c r="B19" s="47" t="s">
        <v>75</v>
      </c>
      <c r="C19" s="47" t="s">
        <v>13</v>
      </c>
      <c r="D19" s="27"/>
      <c r="E19" s="47" t="s">
        <v>75</v>
      </c>
      <c r="F19" s="47" t="s">
        <v>13</v>
      </c>
      <c r="G19" s="26"/>
      <c r="H19" s="27"/>
      <c r="I19" s="27"/>
    </row>
    <row r="20" spans="2:9" x14ac:dyDescent="0.25">
      <c r="B20" s="32" t="s">
        <v>128</v>
      </c>
      <c r="C20" s="32" t="s">
        <v>129</v>
      </c>
      <c r="D20" s="32" t="s">
        <v>97</v>
      </c>
      <c r="E20" s="32" t="s">
        <v>126</v>
      </c>
      <c r="F20" s="32" t="s">
        <v>127</v>
      </c>
      <c r="G20" s="52">
        <v>41183</v>
      </c>
      <c r="H20" s="32">
        <v>1000</v>
      </c>
      <c r="I20" s="32">
        <v>1200000</v>
      </c>
    </row>
    <row r="21" spans="2:9" x14ac:dyDescent="0.25">
      <c r="B21" s="32" t="s">
        <v>126</v>
      </c>
      <c r="C21" s="32" t="s">
        <v>127</v>
      </c>
      <c r="D21" s="32" t="s">
        <v>97</v>
      </c>
      <c r="E21" s="32" t="s">
        <v>124</v>
      </c>
      <c r="F21" s="32" t="s">
        <v>125</v>
      </c>
      <c r="G21" s="52">
        <v>41184</v>
      </c>
      <c r="H21" s="32">
        <v>1001</v>
      </c>
      <c r="I21" s="32">
        <v>1200000</v>
      </c>
    </row>
    <row r="22" spans="2:9" x14ac:dyDescent="0.25">
      <c r="B22" s="32" t="s">
        <v>128</v>
      </c>
      <c r="C22" s="32" t="s">
        <v>129</v>
      </c>
      <c r="D22" s="32" t="s">
        <v>97</v>
      </c>
      <c r="E22" s="32" t="s">
        <v>126</v>
      </c>
      <c r="F22" s="32" t="s">
        <v>127</v>
      </c>
      <c r="G22" s="52">
        <v>41185</v>
      </c>
      <c r="H22" s="32">
        <v>1002</v>
      </c>
      <c r="I22" s="32">
        <v>1200000</v>
      </c>
    </row>
    <row r="23" spans="2:9" x14ac:dyDescent="0.25">
      <c r="B23" s="32" t="s">
        <v>126</v>
      </c>
      <c r="C23" s="32" t="s">
        <v>127</v>
      </c>
      <c r="D23" s="32" t="s">
        <v>97</v>
      </c>
      <c r="E23" s="32" t="s">
        <v>124</v>
      </c>
      <c r="F23" s="32" t="s">
        <v>125</v>
      </c>
      <c r="G23" s="52">
        <v>41186</v>
      </c>
      <c r="H23" s="32">
        <v>1003</v>
      </c>
      <c r="I23" s="32">
        <v>1200000</v>
      </c>
    </row>
    <row r="24" spans="2:9" x14ac:dyDescent="0.25">
      <c r="B24" s="32" t="s">
        <v>128</v>
      </c>
      <c r="C24" s="32" t="s">
        <v>129</v>
      </c>
      <c r="D24" s="32" t="s">
        <v>97</v>
      </c>
      <c r="E24" s="32" t="s">
        <v>126</v>
      </c>
      <c r="F24" s="32" t="s">
        <v>127</v>
      </c>
      <c r="G24" s="52">
        <v>41187</v>
      </c>
      <c r="H24" s="32">
        <v>1003</v>
      </c>
      <c r="I24" s="32">
        <v>1200000</v>
      </c>
    </row>
    <row r="25" spans="2:9" x14ac:dyDescent="0.25">
      <c r="B25" s="32"/>
      <c r="C25" s="32"/>
      <c r="D25" s="32"/>
      <c r="E25" s="32"/>
      <c r="F25" s="32"/>
      <c r="G25" s="52"/>
      <c r="H25" s="32"/>
      <c r="I25" s="32"/>
    </row>
    <row r="26" spans="2:9" x14ac:dyDescent="0.25">
      <c r="B26" s="32"/>
      <c r="C26" s="32"/>
      <c r="D26" s="32"/>
      <c r="E26" s="32"/>
      <c r="F26" s="32"/>
      <c r="G26" s="52"/>
      <c r="H26" s="32"/>
      <c r="I26" s="32"/>
    </row>
    <row r="27" spans="2:9" x14ac:dyDescent="0.25">
      <c r="B27" s="32"/>
      <c r="C27" s="32"/>
      <c r="D27" s="32"/>
      <c r="E27" s="32"/>
      <c r="F27" s="32"/>
      <c r="G27" s="52"/>
      <c r="H27" s="32"/>
      <c r="I27" s="32"/>
    </row>
    <row r="28" spans="2:9" x14ac:dyDescent="0.25">
      <c r="B28" s="32"/>
      <c r="C28" s="32"/>
      <c r="D28" s="32"/>
      <c r="E28" s="32"/>
      <c r="F28" s="32"/>
      <c r="G28" s="52"/>
      <c r="H28" s="32"/>
      <c r="I28" s="32"/>
    </row>
    <row r="29" spans="2:9" x14ac:dyDescent="0.25">
      <c r="B29" s="32"/>
      <c r="C29" s="32"/>
      <c r="D29" s="32"/>
      <c r="E29" s="32"/>
      <c r="F29" s="32"/>
      <c r="G29" s="52"/>
      <c r="H29" s="32"/>
      <c r="I29" s="32"/>
    </row>
    <row r="30" spans="2:9" x14ac:dyDescent="0.25">
      <c r="B30" s="32"/>
      <c r="C30" s="32"/>
      <c r="D30" s="32"/>
      <c r="E30" s="32"/>
      <c r="F30" s="32"/>
      <c r="G30" s="52"/>
      <c r="H30" s="32"/>
      <c r="I30" s="32"/>
    </row>
    <row r="31" spans="2:9" x14ac:dyDescent="0.25">
      <c r="B31" s="32"/>
      <c r="C31" s="32"/>
      <c r="D31" s="32"/>
      <c r="E31" s="32"/>
      <c r="F31" s="32"/>
      <c r="G31" s="52"/>
      <c r="H31" s="32"/>
      <c r="I31" s="32"/>
    </row>
    <row r="32" spans="2:9" x14ac:dyDescent="0.25">
      <c r="B32" s="32"/>
      <c r="C32" s="32"/>
      <c r="D32" s="32"/>
      <c r="E32" s="32"/>
      <c r="F32" s="32"/>
      <c r="G32" s="52"/>
      <c r="H32" s="32"/>
      <c r="I32" s="32"/>
    </row>
    <row r="33" spans="2:9" x14ac:dyDescent="0.25">
      <c r="B33" s="32"/>
      <c r="C33" s="32"/>
      <c r="D33" s="32"/>
      <c r="E33" s="32"/>
      <c r="F33" s="32"/>
      <c r="G33" s="52"/>
      <c r="H33" s="32"/>
      <c r="I33" s="32"/>
    </row>
    <row r="34" spans="2:9" x14ac:dyDescent="0.25">
      <c r="B34" s="32"/>
      <c r="C34" s="32"/>
      <c r="D34" s="32"/>
      <c r="E34" s="32"/>
      <c r="F34" s="32"/>
      <c r="G34" s="52"/>
      <c r="H34" s="32"/>
      <c r="I34" s="32"/>
    </row>
    <row r="35" spans="2:9" x14ac:dyDescent="0.25">
      <c r="B35" s="32"/>
      <c r="C35" s="32"/>
      <c r="D35" s="32"/>
      <c r="E35" s="32"/>
      <c r="F35" s="32"/>
      <c r="G35" s="52"/>
      <c r="H35" s="32"/>
      <c r="I35" s="32"/>
    </row>
    <row r="36" spans="2:9" x14ac:dyDescent="0.25">
      <c r="B36" s="32"/>
      <c r="C36" s="32"/>
      <c r="D36" s="32"/>
      <c r="E36" s="32"/>
      <c r="F36" s="32"/>
      <c r="G36" s="52"/>
      <c r="H36" s="32"/>
      <c r="I36" s="32"/>
    </row>
    <row r="37" spans="2:9" x14ac:dyDescent="0.25">
      <c r="B37" s="32"/>
      <c r="C37" s="32"/>
      <c r="D37" s="32"/>
      <c r="E37" s="32"/>
      <c r="F37" s="32"/>
      <c r="G37" s="52"/>
      <c r="H37" s="32"/>
      <c r="I37" s="32"/>
    </row>
    <row r="38" spans="2:9" x14ac:dyDescent="0.25">
      <c r="B38" s="32"/>
      <c r="C38" s="32"/>
      <c r="D38" s="32"/>
      <c r="E38" s="32"/>
      <c r="F38" s="32"/>
      <c r="G38" s="52"/>
      <c r="H38" s="32"/>
      <c r="I38" s="32"/>
    </row>
    <row r="39" spans="2:9" x14ac:dyDescent="0.25">
      <c r="B39" s="32"/>
      <c r="C39" s="32"/>
      <c r="D39" s="32"/>
      <c r="E39" s="32"/>
      <c r="F39" s="32"/>
      <c r="G39" s="52"/>
      <c r="H39" s="32"/>
      <c r="I39" s="32"/>
    </row>
    <row r="40" spans="2:9" x14ac:dyDescent="0.25">
      <c r="B40" s="32"/>
      <c r="C40" s="32"/>
      <c r="D40" s="32"/>
      <c r="E40" s="32"/>
      <c r="F40" s="32"/>
      <c r="G40" s="52"/>
      <c r="H40" s="32"/>
      <c r="I40" s="32"/>
    </row>
    <row r="41" spans="2:9" x14ac:dyDescent="0.25">
      <c r="B41" s="32"/>
      <c r="C41" s="32"/>
      <c r="D41" s="32"/>
      <c r="E41" s="32"/>
      <c r="F41" s="32"/>
      <c r="G41" s="52"/>
      <c r="H41" s="32"/>
      <c r="I41" s="32"/>
    </row>
    <row r="42" spans="2:9" ht="15.75" thickBot="1" x14ac:dyDescent="0.3">
      <c r="B42" s="32"/>
      <c r="C42" s="32"/>
      <c r="D42" s="32"/>
      <c r="E42" s="32"/>
      <c r="F42" s="32"/>
      <c r="G42" s="52"/>
      <c r="H42" s="32"/>
      <c r="I42" s="32"/>
    </row>
    <row r="43" spans="2:9" ht="15.75" thickBot="1" x14ac:dyDescent="0.3">
      <c r="H43" s="53" t="s">
        <v>76</v>
      </c>
      <c r="I43" s="49">
        <f>SUM(I20:I42)</f>
        <v>6000000</v>
      </c>
    </row>
  </sheetData>
  <mergeCells count="2">
    <mergeCell ref="B18:C18"/>
    <mergeCell ref="E18:F18"/>
  </mergeCells>
  <pageMargins left="0.25" right="0.25" top="0.75" bottom="0.75" header="0.3" footer="0.3"/>
  <pageSetup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43"/>
  <sheetViews>
    <sheetView zoomScale="85" zoomScaleNormal="85" workbookViewId="0">
      <selection activeCell="B20" sqref="B20:I24"/>
    </sheetView>
  </sheetViews>
  <sheetFormatPr defaultRowHeight="15" x14ac:dyDescent="0.25"/>
  <cols>
    <col min="1" max="1" width="7.140625" customWidth="1"/>
    <col min="2" max="2" width="25.7109375" customWidth="1"/>
    <col min="3" max="3" width="22.85546875" customWidth="1"/>
    <col min="4" max="4" width="12.140625" customWidth="1"/>
    <col min="5" max="5" width="24.42578125" bestFit="1" customWidth="1"/>
    <col min="6" max="7" width="18.7109375" customWidth="1"/>
    <col min="8" max="8" width="21.140625" customWidth="1"/>
    <col min="9" max="9" width="19.28515625" customWidth="1"/>
  </cols>
  <sheetData>
    <row r="1" spans="2:8" x14ac:dyDescent="0.25">
      <c r="B1" t="s">
        <v>80</v>
      </c>
    </row>
    <row r="4" spans="2:8" x14ac:dyDescent="0.25">
      <c r="B4" t="s">
        <v>81</v>
      </c>
      <c r="C4" t="s">
        <v>82</v>
      </c>
    </row>
    <row r="7" spans="2:8" ht="27" customHeight="1" x14ac:dyDescent="0.25">
      <c r="B7" s="40" t="s">
        <v>119</v>
      </c>
      <c r="C7" s="41" t="s">
        <v>120</v>
      </c>
      <c r="D7" s="41" t="s">
        <v>121</v>
      </c>
      <c r="E7" s="41" t="s">
        <v>122</v>
      </c>
      <c r="F7" s="41" t="s">
        <v>123</v>
      </c>
      <c r="G7" s="50" t="s">
        <v>52</v>
      </c>
      <c r="H7" s="43"/>
    </row>
    <row r="9" spans="2:8" x14ac:dyDescent="0.25">
      <c r="C9" s="44" t="s">
        <v>83</v>
      </c>
      <c r="E9" s="44" t="s">
        <v>53</v>
      </c>
    </row>
    <row r="10" spans="2:8" x14ac:dyDescent="0.25">
      <c r="C10" t="s">
        <v>84</v>
      </c>
      <c r="E10" t="s">
        <v>54</v>
      </c>
      <c r="F10" t="s">
        <v>55</v>
      </c>
    </row>
    <row r="11" spans="2:8" x14ac:dyDescent="0.25">
      <c r="C11" t="s">
        <v>85</v>
      </c>
      <c r="E11" t="s">
        <v>57</v>
      </c>
      <c r="F11" t="s">
        <v>58</v>
      </c>
    </row>
    <row r="12" spans="2:8" x14ac:dyDescent="0.25">
      <c r="C12" t="s">
        <v>86</v>
      </c>
      <c r="E12" t="s">
        <v>60</v>
      </c>
      <c r="F12" t="s">
        <v>61</v>
      </c>
    </row>
    <row r="13" spans="2:8" x14ac:dyDescent="0.25">
      <c r="C13" t="s">
        <v>87</v>
      </c>
      <c r="E13" t="s">
        <v>63</v>
      </c>
      <c r="F13" t="s">
        <v>64</v>
      </c>
    </row>
    <row r="14" spans="2:8" x14ac:dyDescent="0.25">
      <c r="C14" t="s">
        <v>88</v>
      </c>
      <c r="E14" t="s">
        <v>65</v>
      </c>
      <c r="F14" t="s">
        <v>66</v>
      </c>
    </row>
    <row r="15" spans="2:8" x14ac:dyDescent="0.25">
      <c r="C15" t="s">
        <v>89</v>
      </c>
      <c r="E15" t="s">
        <v>67</v>
      </c>
      <c r="F15" t="s">
        <v>68</v>
      </c>
    </row>
    <row r="16" spans="2:8" x14ac:dyDescent="0.25">
      <c r="C16" t="s">
        <v>90</v>
      </c>
    </row>
    <row r="18" spans="2:9" ht="45" customHeight="1" x14ac:dyDescent="0.25">
      <c r="B18" s="63" t="s">
        <v>91</v>
      </c>
      <c r="C18" s="64"/>
      <c r="D18" s="45" t="s">
        <v>92</v>
      </c>
      <c r="E18" s="63" t="s">
        <v>93</v>
      </c>
      <c r="F18" s="64"/>
      <c r="G18" s="51" t="s">
        <v>94</v>
      </c>
      <c r="H18" s="45" t="s">
        <v>95</v>
      </c>
      <c r="I18" s="45" t="s">
        <v>96</v>
      </c>
    </row>
    <row r="19" spans="2:9" x14ac:dyDescent="0.25">
      <c r="B19" s="47" t="s">
        <v>75</v>
      </c>
      <c r="C19" s="47" t="s">
        <v>13</v>
      </c>
      <c r="D19" s="27"/>
      <c r="E19" s="47" t="s">
        <v>75</v>
      </c>
      <c r="F19" s="47" t="s">
        <v>13</v>
      </c>
      <c r="G19" s="26"/>
      <c r="H19" s="27"/>
      <c r="I19" s="27"/>
    </row>
    <row r="20" spans="2:9" x14ac:dyDescent="0.25">
      <c r="B20" s="32" t="s">
        <v>128</v>
      </c>
      <c r="C20" s="32" t="s">
        <v>129</v>
      </c>
      <c r="D20" s="32" t="s">
        <v>97</v>
      </c>
      <c r="E20" s="32" t="s">
        <v>126</v>
      </c>
      <c r="F20" s="32" t="s">
        <v>127</v>
      </c>
      <c r="G20" s="52">
        <v>41184</v>
      </c>
      <c r="H20" s="32">
        <v>1100</v>
      </c>
      <c r="I20" s="32">
        <v>999000</v>
      </c>
    </row>
    <row r="21" spans="2:9" x14ac:dyDescent="0.25">
      <c r="B21" s="32" t="s">
        <v>126</v>
      </c>
      <c r="C21" s="32" t="s">
        <v>127</v>
      </c>
      <c r="D21" s="32" t="s">
        <v>97</v>
      </c>
      <c r="E21" s="32" t="s">
        <v>124</v>
      </c>
      <c r="F21" s="32" t="s">
        <v>125</v>
      </c>
      <c r="G21" s="52">
        <v>41185</v>
      </c>
      <c r="H21" s="32">
        <v>1101</v>
      </c>
      <c r="I21" s="32">
        <v>999000</v>
      </c>
    </row>
    <row r="22" spans="2:9" x14ac:dyDescent="0.25">
      <c r="B22" s="32" t="s">
        <v>128</v>
      </c>
      <c r="C22" s="32" t="s">
        <v>129</v>
      </c>
      <c r="D22" s="32" t="s">
        <v>97</v>
      </c>
      <c r="E22" s="32" t="s">
        <v>126</v>
      </c>
      <c r="F22" s="32" t="s">
        <v>127</v>
      </c>
      <c r="G22" s="52">
        <v>41186</v>
      </c>
      <c r="H22" s="32">
        <v>1102</v>
      </c>
      <c r="I22" s="32">
        <v>999000</v>
      </c>
    </row>
    <row r="23" spans="2:9" x14ac:dyDescent="0.25">
      <c r="B23" s="32" t="s">
        <v>126</v>
      </c>
      <c r="C23" s="32" t="s">
        <v>127</v>
      </c>
      <c r="D23" s="32" t="s">
        <v>97</v>
      </c>
      <c r="E23" s="32" t="s">
        <v>124</v>
      </c>
      <c r="F23" s="32" t="s">
        <v>125</v>
      </c>
      <c r="G23" s="52">
        <v>41187</v>
      </c>
      <c r="H23" s="32">
        <v>1103</v>
      </c>
      <c r="I23" s="32">
        <v>999000</v>
      </c>
    </row>
    <row r="24" spans="2:9" x14ac:dyDescent="0.25">
      <c r="B24" s="32" t="s">
        <v>128</v>
      </c>
      <c r="C24" s="32" t="s">
        <v>129</v>
      </c>
      <c r="D24" s="32" t="s">
        <v>97</v>
      </c>
      <c r="E24" s="32" t="s">
        <v>126</v>
      </c>
      <c r="F24" s="32" t="s">
        <v>127</v>
      </c>
      <c r="G24" s="52">
        <v>41188</v>
      </c>
      <c r="H24" s="32">
        <v>1104</v>
      </c>
      <c r="I24" s="32">
        <v>999000</v>
      </c>
    </row>
    <row r="25" spans="2:9" x14ac:dyDescent="0.25">
      <c r="B25" s="32"/>
      <c r="C25" s="32"/>
      <c r="D25" s="32"/>
      <c r="E25" s="32"/>
      <c r="F25" s="32"/>
      <c r="G25" s="52"/>
      <c r="H25" s="32"/>
      <c r="I25" s="32"/>
    </row>
    <row r="26" spans="2:9" x14ac:dyDescent="0.25">
      <c r="B26" s="32"/>
      <c r="C26" s="32"/>
      <c r="D26" s="32"/>
      <c r="E26" s="32"/>
      <c r="F26" s="32"/>
      <c r="G26" s="52"/>
      <c r="H26" s="32"/>
      <c r="I26" s="32"/>
    </row>
    <row r="27" spans="2:9" x14ac:dyDescent="0.25">
      <c r="B27" s="32"/>
      <c r="C27" s="32"/>
      <c r="D27" s="32"/>
      <c r="E27" s="32"/>
      <c r="F27" s="32"/>
      <c r="G27" s="52"/>
      <c r="H27" s="32"/>
      <c r="I27" s="32"/>
    </row>
    <row r="28" spans="2:9" x14ac:dyDescent="0.25">
      <c r="B28" s="32"/>
      <c r="C28" s="32"/>
      <c r="D28" s="32"/>
      <c r="E28" s="32"/>
      <c r="F28" s="32"/>
      <c r="G28" s="52"/>
      <c r="H28" s="32"/>
      <c r="I28" s="32"/>
    </row>
    <row r="29" spans="2:9" x14ac:dyDescent="0.25">
      <c r="B29" s="32"/>
      <c r="C29" s="32"/>
      <c r="D29" s="32"/>
      <c r="E29" s="32"/>
      <c r="F29" s="32"/>
      <c r="G29" s="52"/>
      <c r="H29" s="32"/>
      <c r="I29" s="32"/>
    </row>
    <row r="30" spans="2:9" x14ac:dyDescent="0.25">
      <c r="B30" s="32"/>
      <c r="C30" s="32"/>
      <c r="D30" s="32"/>
      <c r="E30" s="32"/>
      <c r="F30" s="32"/>
      <c r="G30" s="52"/>
      <c r="H30" s="32"/>
      <c r="I30" s="32"/>
    </row>
    <row r="31" spans="2:9" x14ac:dyDescent="0.25">
      <c r="B31" s="32"/>
      <c r="C31" s="32"/>
      <c r="D31" s="32"/>
      <c r="E31" s="32"/>
      <c r="F31" s="32"/>
      <c r="G31" s="52"/>
      <c r="H31" s="32"/>
      <c r="I31" s="32"/>
    </row>
    <row r="32" spans="2:9" x14ac:dyDescent="0.25">
      <c r="B32" s="32"/>
      <c r="C32" s="32"/>
      <c r="D32" s="32"/>
      <c r="E32" s="32"/>
      <c r="F32" s="32"/>
      <c r="G32" s="52"/>
      <c r="H32" s="32"/>
      <c r="I32" s="32"/>
    </row>
    <row r="33" spans="2:9" x14ac:dyDescent="0.25">
      <c r="B33" s="32"/>
      <c r="C33" s="32"/>
      <c r="D33" s="32"/>
      <c r="E33" s="32"/>
      <c r="F33" s="32"/>
      <c r="G33" s="52"/>
      <c r="H33" s="32"/>
      <c r="I33" s="32"/>
    </row>
    <row r="34" spans="2:9" x14ac:dyDescent="0.25">
      <c r="B34" s="32"/>
      <c r="C34" s="32"/>
      <c r="D34" s="32"/>
      <c r="E34" s="32"/>
      <c r="F34" s="32"/>
      <c r="G34" s="52"/>
      <c r="H34" s="32"/>
      <c r="I34" s="32"/>
    </row>
    <row r="35" spans="2:9" x14ac:dyDescent="0.25">
      <c r="B35" s="32"/>
      <c r="C35" s="32"/>
      <c r="D35" s="32"/>
      <c r="E35" s="32"/>
      <c r="F35" s="32"/>
      <c r="G35" s="52"/>
      <c r="H35" s="32"/>
      <c r="I35" s="32"/>
    </row>
    <row r="36" spans="2:9" x14ac:dyDescent="0.25">
      <c r="B36" s="32"/>
      <c r="C36" s="32"/>
      <c r="D36" s="32"/>
      <c r="E36" s="32"/>
      <c r="F36" s="32"/>
      <c r="G36" s="52"/>
      <c r="H36" s="32"/>
      <c r="I36" s="32"/>
    </row>
    <row r="37" spans="2:9" x14ac:dyDescent="0.25">
      <c r="B37" s="32"/>
      <c r="C37" s="32"/>
      <c r="D37" s="32"/>
      <c r="E37" s="32"/>
      <c r="F37" s="32"/>
      <c r="G37" s="52"/>
      <c r="H37" s="32"/>
      <c r="I37" s="32"/>
    </row>
    <row r="38" spans="2:9" x14ac:dyDescent="0.25">
      <c r="B38" s="32"/>
      <c r="C38" s="32"/>
      <c r="D38" s="32"/>
      <c r="E38" s="32"/>
      <c r="F38" s="32"/>
      <c r="G38" s="52"/>
      <c r="H38" s="32"/>
      <c r="I38" s="32"/>
    </row>
    <row r="39" spans="2:9" x14ac:dyDescent="0.25">
      <c r="B39" s="32"/>
      <c r="C39" s="32"/>
      <c r="D39" s="32"/>
      <c r="E39" s="32"/>
      <c r="F39" s="32"/>
      <c r="G39" s="52"/>
      <c r="H39" s="32"/>
      <c r="I39" s="32"/>
    </row>
    <row r="40" spans="2:9" x14ac:dyDescent="0.25">
      <c r="B40" s="32"/>
      <c r="C40" s="32"/>
      <c r="D40" s="32"/>
      <c r="E40" s="32"/>
      <c r="F40" s="32"/>
      <c r="G40" s="52"/>
      <c r="H40" s="32"/>
      <c r="I40" s="32"/>
    </row>
    <row r="41" spans="2:9" x14ac:dyDescent="0.25">
      <c r="B41" s="32"/>
      <c r="C41" s="32"/>
      <c r="D41" s="32"/>
      <c r="E41" s="32"/>
      <c r="F41" s="32"/>
      <c r="G41" s="52"/>
      <c r="H41" s="32"/>
      <c r="I41" s="32"/>
    </row>
    <row r="42" spans="2:9" ht="15.75" thickBot="1" x14ac:dyDescent="0.3">
      <c r="B42" s="32"/>
      <c r="C42" s="32"/>
      <c r="D42" s="32"/>
      <c r="E42" s="32"/>
      <c r="F42" s="32"/>
      <c r="G42" s="52"/>
      <c r="H42" s="32"/>
      <c r="I42" s="32"/>
    </row>
    <row r="43" spans="2:9" ht="15.75" thickBot="1" x14ac:dyDescent="0.3">
      <c r="H43" s="53" t="s">
        <v>76</v>
      </c>
      <c r="I43" s="49">
        <f>SUM(I20:I42)</f>
        <v>4995000</v>
      </c>
    </row>
  </sheetData>
  <mergeCells count="2">
    <mergeCell ref="B18:C18"/>
    <mergeCell ref="E18:F18"/>
  </mergeCells>
  <pageMargins left="0.25" right="0.25" top="0.75" bottom="0.75" header="0.3" footer="0.3"/>
  <pageSetup scale="7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43"/>
  <sheetViews>
    <sheetView zoomScale="85" zoomScaleNormal="85" workbookViewId="0">
      <selection activeCell="B20" sqref="B20:I24"/>
    </sheetView>
  </sheetViews>
  <sheetFormatPr defaultRowHeight="15" x14ac:dyDescent="0.25"/>
  <cols>
    <col min="1" max="1" width="7.140625" customWidth="1"/>
    <col min="2" max="2" width="25.7109375" customWidth="1"/>
    <col min="3" max="3" width="22.85546875" customWidth="1"/>
    <col min="4" max="4" width="12.140625" customWidth="1"/>
    <col min="5" max="5" width="24.42578125" bestFit="1" customWidth="1"/>
    <col min="6" max="7" width="18.7109375" customWidth="1"/>
    <col min="8" max="8" width="21.140625" customWidth="1"/>
    <col min="9" max="9" width="19.28515625" customWidth="1"/>
  </cols>
  <sheetData>
    <row r="1" spans="2:8" x14ac:dyDescent="0.25">
      <c r="B1" t="s">
        <v>80</v>
      </c>
    </row>
    <row r="4" spans="2:8" x14ac:dyDescent="0.25">
      <c r="B4" t="s">
        <v>81</v>
      </c>
      <c r="C4" t="s">
        <v>82</v>
      </c>
    </row>
    <row r="7" spans="2:8" ht="27" customHeight="1" x14ac:dyDescent="0.25">
      <c r="B7" s="40" t="s">
        <v>119</v>
      </c>
      <c r="C7" s="41" t="s">
        <v>120</v>
      </c>
      <c r="D7" s="41" t="s">
        <v>121</v>
      </c>
      <c r="E7" s="41" t="s">
        <v>122</v>
      </c>
      <c r="F7" s="41" t="s">
        <v>123</v>
      </c>
      <c r="G7" s="50" t="s">
        <v>77</v>
      </c>
      <c r="H7" s="43"/>
    </row>
    <row r="9" spans="2:8" x14ac:dyDescent="0.25">
      <c r="C9" s="44" t="s">
        <v>83</v>
      </c>
      <c r="E9" s="44" t="s">
        <v>53</v>
      </c>
    </row>
    <row r="10" spans="2:8" x14ac:dyDescent="0.25">
      <c r="C10" t="s">
        <v>84</v>
      </c>
      <c r="E10" t="s">
        <v>54</v>
      </c>
      <c r="F10" t="s">
        <v>55</v>
      </c>
    </row>
    <row r="11" spans="2:8" x14ac:dyDescent="0.25">
      <c r="C11" t="s">
        <v>85</v>
      </c>
      <c r="E11" t="s">
        <v>57</v>
      </c>
      <c r="F11" t="s">
        <v>58</v>
      </c>
    </row>
    <row r="12" spans="2:8" x14ac:dyDescent="0.25">
      <c r="C12" t="s">
        <v>86</v>
      </c>
      <c r="E12" t="s">
        <v>60</v>
      </c>
      <c r="F12" t="s">
        <v>61</v>
      </c>
    </row>
    <row r="13" spans="2:8" x14ac:dyDescent="0.25">
      <c r="C13" t="s">
        <v>87</v>
      </c>
      <c r="E13" t="s">
        <v>63</v>
      </c>
      <c r="F13" t="s">
        <v>64</v>
      </c>
    </row>
    <row r="14" spans="2:8" x14ac:dyDescent="0.25">
      <c r="C14" t="s">
        <v>88</v>
      </c>
      <c r="E14" t="s">
        <v>65</v>
      </c>
      <c r="F14" t="s">
        <v>66</v>
      </c>
    </row>
    <row r="15" spans="2:8" x14ac:dyDescent="0.25">
      <c r="C15" t="s">
        <v>89</v>
      </c>
      <c r="E15" t="s">
        <v>67</v>
      </c>
      <c r="F15" t="s">
        <v>68</v>
      </c>
    </row>
    <row r="16" spans="2:8" x14ac:dyDescent="0.25">
      <c r="C16" t="s">
        <v>90</v>
      </c>
    </row>
    <row r="18" spans="2:9" ht="45" customHeight="1" x14ac:dyDescent="0.25">
      <c r="B18" s="63" t="s">
        <v>91</v>
      </c>
      <c r="C18" s="64"/>
      <c r="D18" s="45" t="s">
        <v>92</v>
      </c>
      <c r="E18" s="63" t="s">
        <v>93</v>
      </c>
      <c r="F18" s="64"/>
      <c r="G18" s="51" t="s">
        <v>94</v>
      </c>
      <c r="H18" s="45" t="s">
        <v>95</v>
      </c>
      <c r="I18" s="45" t="s">
        <v>96</v>
      </c>
    </row>
    <row r="19" spans="2:9" x14ac:dyDescent="0.25">
      <c r="B19" s="47" t="s">
        <v>75</v>
      </c>
      <c r="C19" s="47" t="s">
        <v>13</v>
      </c>
      <c r="D19" s="27"/>
      <c r="E19" s="47" t="s">
        <v>75</v>
      </c>
      <c r="F19" s="47" t="s">
        <v>13</v>
      </c>
      <c r="G19" s="26"/>
      <c r="H19" s="27"/>
      <c r="I19" s="27"/>
    </row>
    <row r="20" spans="2:9" x14ac:dyDescent="0.25">
      <c r="B20" s="32" t="s">
        <v>128</v>
      </c>
      <c r="C20" s="32" t="s">
        <v>129</v>
      </c>
      <c r="D20" s="32" t="s">
        <v>97</v>
      </c>
      <c r="E20" s="32" t="s">
        <v>126</v>
      </c>
      <c r="F20" s="32" t="s">
        <v>127</v>
      </c>
      <c r="G20" s="52">
        <v>41183</v>
      </c>
      <c r="H20" s="32">
        <v>1022</v>
      </c>
      <c r="I20" s="32">
        <v>860000</v>
      </c>
    </row>
    <row r="21" spans="2:9" x14ac:dyDescent="0.25">
      <c r="B21" s="32" t="s">
        <v>126</v>
      </c>
      <c r="C21" s="32" t="s">
        <v>127</v>
      </c>
      <c r="D21" s="32" t="s">
        <v>97</v>
      </c>
      <c r="E21" s="32" t="s">
        <v>124</v>
      </c>
      <c r="F21" s="32" t="s">
        <v>125</v>
      </c>
      <c r="G21" s="52">
        <v>41184</v>
      </c>
      <c r="H21" s="32">
        <v>1023</v>
      </c>
      <c r="I21" s="32">
        <v>860000</v>
      </c>
    </row>
    <row r="22" spans="2:9" x14ac:dyDescent="0.25">
      <c r="B22" s="32" t="s">
        <v>128</v>
      </c>
      <c r="C22" s="32" t="s">
        <v>129</v>
      </c>
      <c r="D22" s="32" t="s">
        <v>97</v>
      </c>
      <c r="E22" s="32" t="s">
        <v>126</v>
      </c>
      <c r="F22" s="32" t="s">
        <v>127</v>
      </c>
      <c r="G22" s="52">
        <v>41185</v>
      </c>
      <c r="H22" s="32">
        <v>1024</v>
      </c>
      <c r="I22" s="32">
        <v>860000</v>
      </c>
    </row>
    <row r="23" spans="2:9" x14ac:dyDescent="0.25">
      <c r="B23" s="32" t="s">
        <v>126</v>
      </c>
      <c r="C23" s="32" t="s">
        <v>127</v>
      </c>
      <c r="D23" s="32" t="s">
        <v>97</v>
      </c>
      <c r="E23" s="32" t="s">
        <v>124</v>
      </c>
      <c r="F23" s="32" t="s">
        <v>125</v>
      </c>
      <c r="G23" s="52">
        <v>41186</v>
      </c>
      <c r="H23" s="32">
        <v>1025</v>
      </c>
      <c r="I23" s="32">
        <v>860000</v>
      </c>
    </row>
    <row r="24" spans="2:9" x14ac:dyDescent="0.25">
      <c r="B24" s="32" t="s">
        <v>128</v>
      </c>
      <c r="C24" s="32" t="s">
        <v>129</v>
      </c>
      <c r="D24" s="32" t="s">
        <v>97</v>
      </c>
      <c r="E24" s="32" t="s">
        <v>126</v>
      </c>
      <c r="F24" s="32" t="s">
        <v>127</v>
      </c>
      <c r="G24" s="52">
        <v>41187</v>
      </c>
      <c r="H24" s="32">
        <v>1026</v>
      </c>
      <c r="I24" s="32">
        <v>860000</v>
      </c>
    </row>
    <row r="25" spans="2:9" x14ac:dyDescent="0.25">
      <c r="B25" s="32"/>
      <c r="C25" s="32"/>
      <c r="D25" s="32"/>
      <c r="E25" s="32"/>
      <c r="F25" s="32"/>
      <c r="G25" s="52"/>
      <c r="H25" s="32"/>
      <c r="I25" s="32"/>
    </row>
    <row r="26" spans="2:9" x14ac:dyDescent="0.25">
      <c r="B26" s="32"/>
      <c r="C26" s="32"/>
      <c r="D26" s="32"/>
      <c r="E26" s="32"/>
      <c r="F26" s="32"/>
      <c r="G26" s="52"/>
      <c r="H26" s="32"/>
      <c r="I26" s="32"/>
    </row>
    <row r="27" spans="2:9" x14ac:dyDescent="0.25">
      <c r="B27" s="32"/>
      <c r="C27" s="32"/>
      <c r="D27" s="32"/>
      <c r="E27" s="32"/>
      <c r="F27" s="32"/>
      <c r="G27" s="52"/>
      <c r="H27" s="32"/>
      <c r="I27" s="32"/>
    </row>
    <row r="28" spans="2:9" x14ac:dyDescent="0.25">
      <c r="B28" s="32"/>
      <c r="C28" s="32"/>
      <c r="D28" s="32"/>
      <c r="E28" s="32"/>
      <c r="F28" s="32"/>
      <c r="G28" s="52"/>
      <c r="H28" s="32"/>
      <c r="I28" s="32"/>
    </row>
    <row r="29" spans="2:9" x14ac:dyDescent="0.25">
      <c r="B29" s="32"/>
      <c r="C29" s="32"/>
      <c r="D29" s="32"/>
      <c r="E29" s="32"/>
      <c r="F29" s="32"/>
      <c r="G29" s="52"/>
      <c r="H29" s="32"/>
      <c r="I29" s="32"/>
    </row>
    <row r="30" spans="2:9" x14ac:dyDescent="0.25">
      <c r="B30" s="32"/>
      <c r="C30" s="32"/>
      <c r="D30" s="32"/>
      <c r="E30" s="32"/>
      <c r="F30" s="32"/>
      <c r="G30" s="52"/>
      <c r="H30" s="32"/>
      <c r="I30" s="32"/>
    </row>
    <row r="31" spans="2:9" x14ac:dyDescent="0.25">
      <c r="B31" s="32"/>
      <c r="C31" s="32"/>
      <c r="D31" s="32"/>
      <c r="E31" s="32"/>
      <c r="F31" s="32"/>
      <c r="G31" s="52"/>
      <c r="H31" s="32"/>
      <c r="I31" s="32"/>
    </row>
    <row r="32" spans="2:9" x14ac:dyDescent="0.25">
      <c r="B32" s="32"/>
      <c r="C32" s="32"/>
      <c r="D32" s="32"/>
      <c r="E32" s="32"/>
      <c r="F32" s="32"/>
      <c r="G32" s="52"/>
      <c r="H32" s="32"/>
      <c r="I32" s="32"/>
    </row>
    <row r="33" spans="2:9" x14ac:dyDescent="0.25">
      <c r="B33" s="32"/>
      <c r="C33" s="32"/>
      <c r="D33" s="32"/>
      <c r="E33" s="32"/>
      <c r="F33" s="32"/>
      <c r="G33" s="52"/>
      <c r="H33" s="32"/>
      <c r="I33" s="32"/>
    </row>
    <row r="34" spans="2:9" x14ac:dyDescent="0.25">
      <c r="B34" s="32"/>
      <c r="C34" s="32"/>
      <c r="D34" s="32"/>
      <c r="E34" s="32"/>
      <c r="F34" s="32"/>
      <c r="G34" s="52"/>
      <c r="H34" s="32"/>
      <c r="I34" s="32"/>
    </row>
    <row r="35" spans="2:9" x14ac:dyDescent="0.25">
      <c r="B35" s="32"/>
      <c r="C35" s="32"/>
      <c r="D35" s="32"/>
      <c r="E35" s="32"/>
      <c r="F35" s="32"/>
      <c r="G35" s="52"/>
      <c r="H35" s="32"/>
      <c r="I35" s="32"/>
    </row>
    <row r="36" spans="2:9" x14ac:dyDescent="0.25">
      <c r="B36" s="32"/>
      <c r="C36" s="32"/>
      <c r="D36" s="32"/>
      <c r="E36" s="32"/>
      <c r="F36" s="32"/>
      <c r="G36" s="52"/>
      <c r="H36" s="32"/>
      <c r="I36" s="32"/>
    </row>
    <row r="37" spans="2:9" x14ac:dyDescent="0.25">
      <c r="B37" s="32"/>
      <c r="C37" s="32"/>
      <c r="D37" s="32"/>
      <c r="E37" s="32"/>
      <c r="F37" s="32"/>
      <c r="G37" s="52"/>
      <c r="H37" s="32"/>
      <c r="I37" s="32"/>
    </row>
    <row r="38" spans="2:9" x14ac:dyDescent="0.25">
      <c r="B38" s="32"/>
      <c r="C38" s="32"/>
      <c r="D38" s="32"/>
      <c r="E38" s="32"/>
      <c r="F38" s="32"/>
      <c r="G38" s="52"/>
      <c r="H38" s="32"/>
      <c r="I38" s="32"/>
    </row>
    <row r="39" spans="2:9" x14ac:dyDescent="0.25">
      <c r="B39" s="32"/>
      <c r="C39" s="32"/>
      <c r="D39" s="32"/>
      <c r="E39" s="32"/>
      <c r="F39" s="32"/>
      <c r="G39" s="52"/>
      <c r="H39" s="32"/>
      <c r="I39" s="32"/>
    </row>
    <row r="40" spans="2:9" x14ac:dyDescent="0.25">
      <c r="B40" s="32"/>
      <c r="C40" s="32"/>
      <c r="D40" s="32"/>
      <c r="E40" s="32"/>
      <c r="F40" s="32"/>
      <c r="G40" s="52"/>
      <c r="H40" s="32"/>
      <c r="I40" s="32"/>
    </row>
    <row r="41" spans="2:9" x14ac:dyDescent="0.25">
      <c r="B41" s="32"/>
      <c r="C41" s="32"/>
      <c r="D41" s="32"/>
      <c r="E41" s="32"/>
      <c r="F41" s="32"/>
      <c r="G41" s="52"/>
      <c r="H41" s="32"/>
      <c r="I41" s="32"/>
    </row>
    <row r="42" spans="2:9" ht="15.75" thickBot="1" x14ac:dyDescent="0.3">
      <c r="B42" s="32"/>
      <c r="C42" s="32"/>
      <c r="D42" s="32"/>
      <c r="E42" s="32"/>
      <c r="F42" s="32"/>
      <c r="G42" s="52"/>
      <c r="H42" s="32"/>
      <c r="I42" s="32"/>
    </row>
    <row r="43" spans="2:9" ht="15.75" thickBot="1" x14ac:dyDescent="0.3">
      <c r="H43" s="53" t="s">
        <v>76</v>
      </c>
      <c r="I43" s="49">
        <f>SUM(I20:I42)</f>
        <v>4300000</v>
      </c>
    </row>
  </sheetData>
  <mergeCells count="2">
    <mergeCell ref="B18:C18"/>
    <mergeCell ref="E18:F18"/>
  </mergeCells>
  <pageMargins left="0.25" right="0.25" top="0.75" bottom="0.75" header="0.3" footer="0.3"/>
  <pageSetup scale="7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43"/>
  <sheetViews>
    <sheetView zoomScale="85" zoomScaleNormal="85" workbookViewId="0">
      <selection activeCell="B20" sqref="B20:I24"/>
    </sheetView>
  </sheetViews>
  <sheetFormatPr defaultRowHeight="15" x14ac:dyDescent="0.25"/>
  <cols>
    <col min="1" max="1" width="7.140625" customWidth="1"/>
    <col min="2" max="2" width="25.7109375" customWidth="1"/>
    <col min="3" max="3" width="22.85546875" customWidth="1"/>
    <col min="4" max="4" width="12.140625" customWidth="1"/>
    <col min="5" max="5" width="24.42578125" bestFit="1" customWidth="1"/>
    <col min="6" max="7" width="18.7109375" customWidth="1"/>
    <col min="8" max="8" width="21.140625" customWidth="1"/>
    <col min="9" max="9" width="19.28515625" customWidth="1"/>
  </cols>
  <sheetData>
    <row r="1" spans="2:8" x14ac:dyDescent="0.25">
      <c r="B1" t="s">
        <v>80</v>
      </c>
    </row>
    <row r="4" spans="2:8" x14ac:dyDescent="0.25">
      <c r="B4" t="s">
        <v>81</v>
      </c>
      <c r="C4" t="s">
        <v>82</v>
      </c>
    </row>
    <row r="7" spans="2:8" ht="27" customHeight="1" x14ac:dyDescent="0.25">
      <c r="B7" s="40" t="s">
        <v>119</v>
      </c>
      <c r="C7" s="41" t="s">
        <v>120</v>
      </c>
      <c r="D7" s="41" t="s">
        <v>121</v>
      </c>
      <c r="E7" s="41" t="s">
        <v>122</v>
      </c>
      <c r="F7" s="41" t="s">
        <v>123</v>
      </c>
      <c r="G7" s="50" t="s">
        <v>77</v>
      </c>
      <c r="H7" s="43"/>
    </row>
    <row r="9" spans="2:8" x14ac:dyDescent="0.25">
      <c r="C9" s="44" t="s">
        <v>83</v>
      </c>
      <c r="E9" s="44" t="s">
        <v>53</v>
      </c>
    </row>
    <row r="10" spans="2:8" x14ac:dyDescent="0.25">
      <c r="C10" t="s">
        <v>84</v>
      </c>
      <c r="E10" t="s">
        <v>54</v>
      </c>
      <c r="F10" t="s">
        <v>55</v>
      </c>
    </row>
    <row r="11" spans="2:8" x14ac:dyDescent="0.25">
      <c r="C11" t="s">
        <v>85</v>
      </c>
      <c r="E11" t="s">
        <v>57</v>
      </c>
      <c r="F11" t="s">
        <v>58</v>
      </c>
    </row>
    <row r="12" spans="2:8" x14ac:dyDescent="0.25">
      <c r="C12" t="s">
        <v>86</v>
      </c>
      <c r="E12" t="s">
        <v>60</v>
      </c>
      <c r="F12" t="s">
        <v>61</v>
      </c>
    </row>
    <row r="13" spans="2:8" x14ac:dyDescent="0.25">
      <c r="C13" t="s">
        <v>87</v>
      </c>
      <c r="E13" t="s">
        <v>63</v>
      </c>
      <c r="F13" t="s">
        <v>64</v>
      </c>
    </row>
    <row r="14" spans="2:8" x14ac:dyDescent="0.25">
      <c r="C14" t="s">
        <v>88</v>
      </c>
      <c r="E14" t="s">
        <v>65</v>
      </c>
      <c r="F14" t="s">
        <v>66</v>
      </c>
    </row>
    <row r="15" spans="2:8" x14ac:dyDescent="0.25">
      <c r="C15" t="s">
        <v>89</v>
      </c>
      <c r="E15" t="s">
        <v>67</v>
      </c>
      <c r="F15" t="s">
        <v>68</v>
      </c>
    </row>
    <row r="16" spans="2:8" x14ac:dyDescent="0.25">
      <c r="C16" t="s">
        <v>90</v>
      </c>
    </row>
    <row r="18" spans="2:9" ht="45" customHeight="1" x14ac:dyDescent="0.25">
      <c r="B18" s="63" t="s">
        <v>91</v>
      </c>
      <c r="C18" s="64"/>
      <c r="D18" s="45" t="s">
        <v>92</v>
      </c>
      <c r="E18" s="63" t="s">
        <v>93</v>
      </c>
      <c r="F18" s="64"/>
      <c r="G18" s="51" t="s">
        <v>94</v>
      </c>
      <c r="H18" s="45" t="s">
        <v>95</v>
      </c>
      <c r="I18" s="45" t="s">
        <v>96</v>
      </c>
    </row>
    <row r="19" spans="2:9" x14ac:dyDescent="0.25">
      <c r="B19" s="47" t="s">
        <v>75</v>
      </c>
      <c r="C19" s="47" t="s">
        <v>13</v>
      </c>
      <c r="D19" s="27"/>
      <c r="E19" s="47" t="s">
        <v>75</v>
      </c>
      <c r="F19" s="47" t="s">
        <v>13</v>
      </c>
      <c r="G19" s="26"/>
      <c r="H19" s="27"/>
      <c r="I19" s="27"/>
    </row>
    <row r="20" spans="2:9" x14ac:dyDescent="0.25">
      <c r="B20" s="32" t="s">
        <v>128</v>
      </c>
      <c r="C20" s="32" t="s">
        <v>129</v>
      </c>
      <c r="D20" s="32" t="s">
        <v>97</v>
      </c>
      <c r="E20" s="32" t="s">
        <v>126</v>
      </c>
      <c r="F20" s="32" t="s">
        <v>127</v>
      </c>
      <c r="G20" s="52">
        <v>41184</v>
      </c>
      <c r="H20" s="32">
        <v>1123</v>
      </c>
      <c r="I20" s="32">
        <v>820000</v>
      </c>
    </row>
    <row r="21" spans="2:9" x14ac:dyDescent="0.25">
      <c r="B21" s="32" t="s">
        <v>126</v>
      </c>
      <c r="C21" s="32" t="s">
        <v>127</v>
      </c>
      <c r="D21" s="32" t="s">
        <v>97</v>
      </c>
      <c r="E21" s="32" t="s">
        <v>124</v>
      </c>
      <c r="F21" s="32" t="s">
        <v>125</v>
      </c>
      <c r="G21" s="52">
        <v>41185</v>
      </c>
      <c r="H21" s="32">
        <v>1124</v>
      </c>
      <c r="I21" s="32">
        <v>820000</v>
      </c>
    </row>
    <row r="22" spans="2:9" x14ac:dyDescent="0.25">
      <c r="B22" s="32" t="s">
        <v>128</v>
      </c>
      <c r="C22" s="32" t="s">
        <v>129</v>
      </c>
      <c r="D22" s="32" t="s">
        <v>97</v>
      </c>
      <c r="E22" s="32" t="s">
        <v>126</v>
      </c>
      <c r="F22" s="32" t="s">
        <v>127</v>
      </c>
      <c r="G22" s="52">
        <v>41186</v>
      </c>
      <c r="H22" s="32">
        <v>1125</v>
      </c>
      <c r="I22" s="32">
        <v>820000</v>
      </c>
    </row>
    <row r="23" spans="2:9" x14ac:dyDescent="0.25">
      <c r="B23" s="32" t="s">
        <v>126</v>
      </c>
      <c r="C23" s="32" t="s">
        <v>127</v>
      </c>
      <c r="D23" s="32" t="s">
        <v>97</v>
      </c>
      <c r="E23" s="32" t="s">
        <v>124</v>
      </c>
      <c r="F23" s="32" t="s">
        <v>125</v>
      </c>
      <c r="G23" s="52">
        <v>41187</v>
      </c>
      <c r="H23" s="32">
        <v>1126</v>
      </c>
      <c r="I23" s="32">
        <v>820000</v>
      </c>
    </row>
    <row r="24" spans="2:9" x14ac:dyDescent="0.25">
      <c r="B24" s="32" t="s">
        <v>128</v>
      </c>
      <c r="C24" s="32" t="s">
        <v>129</v>
      </c>
      <c r="D24" s="32" t="s">
        <v>97</v>
      </c>
      <c r="E24" s="32" t="s">
        <v>126</v>
      </c>
      <c r="F24" s="32" t="s">
        <v>127</v>
      </c>
      <c r="G24" s="52">
        <v>41188</v>
      </c>
      <c r="H24" s="32">
        <v>1127</v>
      </c>
      <c r="I24" s="32">
        <v>820000</v>
      </c>
    </row>
    <row r="25" spans="2:9" x14ac:dyDescent="0.25">
      <c r="B25" s="32"/>
      <c r="C25" s="32"/>
      <c r="D25" s="32"/>
      <c r="E25" s="32"/>
      <c r="F25" s="32"/>
      <c r="G25" s="52"/>
      <c r="H25" s="32"/>
      <c r="I25" s="32"/>
    </row>
    <row r="26" spans="2:9" x14ac:dyDescent="0.25">
      <c r="B26" s="32"/>
      <c r="C26" s="32"/>
      <c r="D26" s="32"/>
      <c r="E26" s="32"/>
      <c r="F26" s="32"/>
      <c r="G26" s="52"/>
      <c r="H26" s="32"/>
      <c r="I26" s="32"/>
    </row>
    <row r="27" spans="2:9" x14ac:dyDescent="0.25">
      <c r="B27" s="32"/>
      <c r="C27" s="32"/>
      <c r="D27" s="32"/>
      <c r="E27" s="32"/>
      <c r="F27" s="32"/>
      <c r="G27" s="52"/>
      <c r="H27" s="32"/>
      <c r="I27" s="32"/>
    </row>
    <row r="28" spans="2:9" x14ac:dyDescent="0.25">
      <c r="B28" s="32"/>
      <c r="C28" s="32"/>
      <c r="D28" s="32"/>
      <c r="E28" s="32"/>
      <c r="F28" s="32"/>
      <c r="G28" s="52"/>
      <c r="H28" s="32"/>
      <c r="I28" s="32"/>
    </row>
    <row r="29" spans="2:9" x14ac:dyDescent="0.25">
      <c r="B29" s="32"/>
      <c r="C29" s="32"/>
      <c r="D29" s="32"/>
      <c r="E29" s="32"/>
      <c r="F29" s="32"/>
      <c r="G29" s="52"/>
      <c r="H29" s="32"/>
      <c r="I29" s="32"/>
    </row>
    <row r="30" spans="2:9" x14ac:dyDescent="0.25">
      <c r="B30" s="32"/>
      <c r="C30" s="32"/>
      <c r="D30" s="32"/>
      <c r="E30" s="32"/>
      <c r="F30" s="32"/>
      <c r="G30" s="52"/>
      <c r="H30" s="32"/>
      <c r="I30" s="32"/>
    </row>
    <row r="31" spans="2:9" x14ac:dyDescent="0.25">
      <c r="B31" s="32"/>
      <c r="C31" s="32"/>
      <c r="D31" s="32"/>
      <c r="E31" s="32"/>
      <c r="F31" s="32"/>
      <c r="G31" s="52"/>
      <c r="H31" s="32"/>
      <c r="I31" s="32"/>
    </row>
    <row r="32" spans="2:9" x14ac:dyDescent="0.25">
      <c r="B32" s="32"/>
      <c r="C32" s="32"/>
      <c r="D32" s="32"/>
      <c r="E32" s="32"/>
      <c r="F32" s="32"/>
      <c r="G32" s="52"/>
      <c r="H32" s="32"/>
      <c r="I32" s="32"/>
    </row>
    <row r="33" spans="2:9" x14ac:dyDescent="0.25">
      <c r="B33" s="32"/>
      <c r="C33" s="32"/>
      <c r="D33" s="32"/>
      <c r="E33" s="32"/>
      <c r="F33" s="32"/>
      <c r="G33" s="52"/>
      <c r="H33" s="32"/>
      <c r="I33" s="32"/>
    </row>
    <row r="34" spans="2:9" x14ac:dyDescent="0.25">
      <c r="B34" s="32"/>
      <c r="C34" s="32"/>
      <c r="D34" s="32"/>
      <c r="E34" s="32"/>
      <c r="F34" s="32"/>
      <c r="G34" s="52"/>
      <c r="H34" s="32"/>
      <c r="I34" s="32"/>
    </row>
    <row r="35" spans="2:9" x14ac:dyDescent="0.25">
      <c r="B35" s="32"/>
      <c r="C35" s="32"/>
      <c r="D35" s="32"/>
      <c r="E35" s="32"/>
      <c r="F35" s="32"/>
      <c r="G35" s="52"/>
      <c r="H35" s="32"/>
      <c r="I35" s="32"/>
    </row>
    <row r="36" spans="2:9" x14ac:dyDescent="0.25">
      <c r="B36" s="32"/>
      <c r="C36" s="32"/>
      <c r="D36" s="32"/>
      <c r="E36" s="32"/>
      <c r="F36" s="32"/>
      <c r="G36" s="52"/>
      <c r="H36" s="32"/>
      <c r="I36" s="32"/>
    </row>
    <row r="37" spans="2:9" x14ac:dyDescent="0.25">
      <c r="B37" s="32"/>
      <c r="C37" s="32"/>
      <c r="D37" s="32"/>
      <c r="E37" s="32"/>
      <c r="F37" s="32"/>
      <c r="G37" s="52"/>
      <c r="H37" s="32"/>
      <c r="I37" s="32"/>
    </row>
    <row r="38" spans="2:9" x14ac:dyDescent="0.25">
      <c r="B38" s="32"/>
      <c r="C38" s="32"/>
      <c r="D38" s="32"/>
      <c r="E38" s="32"/>
      <c r="F38" s="32"/>
      <c r="G38" s="52"/>
      <c r="H38" s="32"/>
      <c r="I38" s="32"/>
    </row>
    <row r="39" spans="2:9" x14ac:dyDescent="0.25">
      <c r="B39" s="32"/>
      <c r="C39" s="32"/>
      <c r="D39" s="32"/>
      <c r="E39" s="32"/>
      <c r="F39" s="32"/>
      <c r="G39" s="52"/>
      <c r="H39" s="32"/>
      <c r="I39" s="32"/>
    </row>
    <row r="40" spans="2:9" x14ac:dyDescent="0.25">
      <c r="B40" s="32"/>
      <c r="C40" s="32"/>
      <c r="D40" s="32"/>
      <c r="E40" s="32"/>
      <c r="F40" s="32"/>
      <c r="G40" s="52"/>
      <c r="H40" s="32"/>
      <c r="I40" s="32"/>
    </row>
    <row r="41" spans="2:9" x14ac:dyDescent="0.25">
      <c r="B41" s="32"/>
      <c r="C41" s="32"/>
      <c r="D41" s="32"/>
      <c r="E41" s="32"/>
      <c r="F41" s="32"/>
      <c r="G41" s="52"/>
      <c r="H41" s="32"/>
      <c r="I41" s="32"/>
    </row>
    <row r="42" spans="2:9" ht="15.75" thickBot="1" x14ac:dyDescent="0.3">
      <c r="B42" s="32"/>
      <c r="C42" s="32"/>
      <c r="D42" s="32"/>
      <c r="E42" s="32"/>
      <c r="F42" s="32"/>
      <c r="G42" s="52"/>
      <c r="H42" s="32"/>
      <c r="I42" s="32"/>
    </row>
    <row r="43" spans="2:9" ht="15.75" thickBot="1" x14ac:dyDescent="0.3">
      <c r="H43" s="53" t="s">
        <v>76</v>
      </c>
      <c r="I43" s="49">
        <f>SUM(I20:I42)</f>
        <v>4100000</v>
      </c>
    </row>
  </sheetData>
  <mergeCells count="2">
    <mergeCell ref="B18:C18"/>
    <mergeCell ref="E18:F18"/>
  </mergeCells>
  <pageMargins left="0.25" right="0.25" top="0.75" bottom="0.75" header="0.3" footer="0.3"/>
  <pageSetup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TERMINAL OP MONTHLY REPORT</vt:lpstr>
      <vt:lpstr>SCH INVENTORIES - 065</vt:lpstr>
      <vt:lpstr>SCH INVENTORIES - 160</vt:lpstr>
      <vt:lpstr>SCH INVENTORIES - 125</vt:lpstr>
      <vt:lpstr>SCH INVENTORIES - 130</vt:lpstr>
      <vt:lpstr>SCH RECEIPTS - 065</vt:lpstr>
      <vt:lpstr>SCH RECEIPTS - 065 (2)</vt:lpstr>
      <vt:lpstr>SCH RECEIPTS - 160</vt:lpstr>
      <vt:lpstr>SCH RECEIPTS - 160 (2)</vt:lpstr>
      <vt:lpstr>SCH RECEIPTS - 125</vt:lpstr>
      <vt:lpstr>SCH RECEIPTS - 125 (2)</vt:lpstr>
      <vt:lpstr>SCH RECEIPTS - 130</vt:lpstr>
      <vt:lpstr>SCH RECEIPTS - 130 (2)</vt:lpstr>
      <vt:lpstr>SCH DISBURSEMENTS - 065</vt:lpstr>
      <vt:lpstr>SCH DISBURSEMENTS - 065 (2)</vt:lpstr>
      <vt:lpstr>SCH DISBURSEMENTS - 160</vt:lpstr>
      <vt:lpstr>SCH DISBURSEMENTS - 160 (2)</vt:lpstr>
      <vt:lpstr>SCH DISBURSEMENTS - 125</vt:lpstr>
      <vt:lpstr>SCH DISBURSEMENTS - 125 (2)</vt:lpstr>
      <vt:lpstr>SCH DISBURSEMENTS - 130</vt:lpstr>
      <vt:lpstr>SCH DISBURSEMENTS - 130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YaShica</dc:creator>
  <cp:lastModifiedBy>jmercer</cp:lastModifiedBy>
  <dcterms:created xsi:type="dcterms:W3CDTF">2012-03-12T20:53:19Z</dcterms:created>
  <dcterms:modified xsi:type="dcterms:W3CDTF">2012-05-03T19:56:11Z</dcterms:modified>
</cp:coreProperties>
</file>