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co\ECON DEVELOP\Other Income Tax Credits\Childcare Tax Credits\Credit Claim\Calculation Spreadsheets\"/>
    </mc:Choice>
  </mc:AlternateContent>
  <xr:revisionPtr revIDLastSave="0" documentId="13_ncr:1_{01F62531-6DA9-43F3-ABFE-17F0C04DFCEC}" xr6:coauthVersionLast="47" xr6:coauthVersionMax="47" xr10:uidLastSave="{00000000-0000-0000-0000-000000000000}"/>
  <bookViews>
    <workbookView xWindow="13560" yWindow="2220" windowWidth="28830" windowHeight="17190" tabRatio="500" xr2:uid="{00000000-000D-0000-FFFF-FFFF00000000}"/>
  </bookViews>
  <sheets>
    <sheet name="Instructions" sheetId="6" r:id="rId1"/>
    <sheet name="Facility Credit Information" sheetId="2" r:id="rId2"/>
    <sheet name="Monthly Average" sheetId="3" r:id="rId3"/>
  </sheets>
  <definedNames>
    <definedName name="_xlnm._FilterDatabase" localSheetId="1" hidden="1">'Facility Credit Information'!$H$3:$K$103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1" i="2" l="1"/>
  <c r="J2" i="2" s="1"/>
  <c r="R4" i="3"/>
  <c r="R5" i="3"/>
  <c r="S5" i="3" s="1"/>
  <c r="T5" i="3" s="1"/>
  <c r="R6" i="3"/>
  <c r="S6" i="3" s="1"/>
  <c r="T6" i="3" s="1"/>
  <c r="R7" i="3"/>
  <c r="S7" i="3" s="1"/>
  <c r="T7" i="3" s="1"/>
  <c r="R3" i="3"/>
  <c r="S3" i="3" s="1"/>
  <c r="Q7" i="3" a="1"/>
  <c r="Q7" i="3" s="1"/>
  <c r="Q6" i="3" a="1"/>
  <c r="Q6" i="3" s="1"/>
  <c r="Q5" i="3" a="1"/>
  <c r="Q5" i="3" s="1"/>
  <c r="Q4" i="3" a="1"/>
  <c r="Q4" i="3" s="1"/>
  <c r="Q3" i="3" a="1"/>
  <c r="Q3" i="3" s="1"/>
  <c r="S4" i="3" l="1"/>
  <c r="T4" i="3" s="1"/>
  <c r="C4" i="3" a="1"/>
  <c r="C4" i="3" s="1"/>
  <c r="D4" i="3" a="1"/>
  <c r="D4" i="3" s="1"/>
  <c r="E4" i="3" a="1"/>
  <c r="E4" i="3" s="1"/>
  <c r="F4" i="3" a="1"/>
  <c r="F4" i="3" s="1"/>
  <c r="G4" i="3" a="1"/>
  <c r="G4" i="3" s="1"/>
  <c r="H4" i="3" a="1"/>
  <c r="H4" i="3" s="1"/>
  <c r="I4" i="3" a="1"/>
  <c r="I4" i="3" s="1"/>
  <c r="J4" i="3" a="1"/>
  <c r="J4" i="3" s="1"/>
  <c r="K4" i="3" a="1"/>
  <c r="K4" i="3" s="1"/>
  <c r="L4" i="3" a="1"/>
  <c r="L4" i="3" s="1"/>
  <c r="M4" i="3" a="1"/>
  <c r="M4" i="3" s="1"/>
  <c r="N4" i="3" a="1"/>
  <c r="N4" i="3" s="1"/>
  <c r="C5" i="3" a="1"/>
  <c r="C5" i="3" s="1"/>
  <c r="D5" i="3" a="1"/>
  <c r="D5" i="3" s="1"/>
  <c r="E5" i="3" a="1"/>
  <c r="E5" i="3" s="1"/>
  <c r="F5" i="3" a="1"/>
  <c r="F5" i="3" s="1"/>
  <c r="G5" i="3" a="1"/>
  <c r="G5" i="3" s="1"/>
  <c r="H5" i="3" a="1"/>
  <c r="H5" i="3" s="1"/>
  <c r="I5" i="3" a="1"/>
  <c r="I5" i="3" s="1"/>
  <c r="J5" i="3" a="1"/>
  <c r="J5" i="3" s="1"/>
  <c r="K5" i="3" a="1"/>
  <c r="K5" i="3" s="1"/>
  <c r="L5" i="3" a="1"/>
  <c r="L5" i="3" s="1"/>
  <c r="M5" i="3" a="1"/>
  <c r="M5" i="3" s="1"/>
  <c r="N5" i="3" a="1"/>
  <c r="N5" i="3" s="1"/>
  <c r="C6" i="3" a="1"/>
  <c r="C6" i="3" s="1"/>
  <c r="D6" i="3" a="1"/>
  <c r="D6" i="3" s="1"/>
  <c r="E6" i="3" a="1"/>
  <c r="E6" i="3" s="1"/>
  <c r="F6" i="3" a="1"/>
  <c r="F6" i="3" s="1"/>
  <c r="G6" i="3" a="1"/>
  <c r="G6" i="3" s="1"/>
  <c r="H6" i="3" a="1"/>
  <c r="H6" i="3" s="1"/>
  <c r="I6" i="3" a="1"/>
  <c r="I6" i="3" s="1"/>
  <c r="J6" i="3" a="1"/>
  <c r="J6" i="3" s="1"/>
  <c r="K6" i="3" a="1"/>
  <c r="K6" i="3" s="1"/>
  <c r="L6" i="3" a="1"/>
  <c r="L6" i="3" s="1"/>
  <c r="M6" i="3" a="1"/>
  <c r="M6" i="3" s="1"/>
  <c r="N6" i="3" a="1"/>
  <c r="N6" i="3" s="1"/>
  <c r="C7" i="3" a="1"/>
  <c r="C7" i="3" s="1"/>
  <c r="D7" i="3" a="1"/>
  <c r="D7" i="3" s="1"/>
  <c r="E7" i="3" a="1"/>
  <c r="E7" i="3" s="1"/>
  <c r="F7" i="3" a="1"/>
  <c r="F7" i="3" s="1"/>
  <c r="G7" i="3" a="1"/>
  <c r="G7" i="3" s="1"/>
  <c r="H7" i="3" a="1"/>
  <c r="H7" i="3" s="1"/>
  <c r="I7" i="3" a="1"/>
  <c r="I7" i="3" s="1"/>
  <c r="J7" i="3" a="1"/>
  <c r="J7" i="3" s="1"/>
  <c r="K7" i="3" a="1"/>
  <c r="K7" i="3" s="1"/>
  <c r="L7" i="3" a="1"/>
  <c r="L7" i="3" s="1"/>
  <c r="M7" i="3" a="1"/>
  <c r="M7" i="3" s="1"/>
  <c r="N7" i="3" a="1"/>
  <c r="N7" i="3" s="1"/>
  <c r="C8" i="3" a="1"/>
  <c r="C8" i="3" s="1"/>
  <c r="D8" i="3" a="1"/>
  <c r="D8" i="3" s="1"/>
  <c r="E8" i="3" a="1"/>
  <c r="E8" i="3" s="1"/>
  <c r="F8" i="3" a="1"/>
  <c r="F8" i="3" s="1"/>
  <c r="G8" i="3" a="1"/>
  <c r="G8" i="3" s="1"/>
  <c r="H8" i="3" a="1"/>
  <c r="H8" i="3" s="1"/>
  <c r="I8" i="3" a="1"/>
  <c r="I8" i="3" s="1"/>
  <c r="J8" i="3" a="1"/>
  <c r="J8" i="3" s="1"/>
  <c r="K8" i="3" a="1"/>
  <c r="K8" i="3" s="1"/>
  <c r="L8" i="3" a="1"/>
  <c r="L8" i="3" s="1"/>
  <c r="M8" i="3" a="1"/>
  <c r="M8" i="3" s="1"/>
  <c r="N8" i="3" a="1"/>
  <c r="N8" i="3" s="1"/>
  <c r="C9" i="3" a="1"/>
  <c r="C9" i="3" s="1"/>
  <c r="D9" i="3" a="1"/>
  <c r="D9" i="3" s="1"/>
  <c r="E9" i="3" a="1"/>
  <c r="E9" i="3" s="1"/>
  <c r="F9" i="3" a="1"/>
  <c r="F9" i="3" s="1"/>
  <c r="G9" i="3" a="1"/>
  <c r="G9" i="3" s="1"/>
  <c r="H9" i="3" a="1"/>
  <c r="H9" i="3" s="1"/>
  <c r="I9" i="3" a="1"/>
  <c r="I9" i="3" s="1"/>
  <c r="J9" i="3" a="1"/>
  <c r="J9" i="3" s="1"/>
  <c r="K9" i="3" a="1"/>
  <c r="K9" i="3" s="1"/>
  <c r="L9" i="3" a="1"/>
  <c r="L9" i="3" s="1"/>
  <c r="M9" i="3" a="1"/>
  <c r="M9" i="3" s="1"/>
  <c r="N9" i="3" a="1"/>
  <c r="N9" i="3" s="1"/>
  <c r="C10" i="3" a="1"/>
  <c r="C10" i="3" s="1"/>
  <c r="D10" i="3" a="1"/>
  <c r="D10" i="3" s="1"/>
  <c r="E10" i="3" a="1"/>
  <c r="E10" i="3" s="1"/>
  <c r="F10" i="3" a="1"/>
  <c r="F10" i="3" s="1"/>
  <c r="G10" i="3" a="1"/>
  <c r="G10" i="3" s="1"/>
  <c r="H10" i="3" a="1"/>
  <c r="H10" i="3" s="1"/>
  <c r="I10" i="3" a="1"/>
  <c r="I10" i="3" s="1"/>
  <c r="J10" i="3" a="1"/>
  <c r="J10" i="3" s="1"/>
  <c r="K10" i="3" a="1"/>
  <c r="K10" i="3" s="1"/>
  <c r="L10" i="3" a="1"/>
  <c r="L10" i="3" s="1"/>
  <c r="M10" i="3" a="1"/>
  <c r="M10" i="3" s="1"/>
  <c r="N10" i="3" a="1"/>
  <c r="N10" i="3" s="1"/>
  <c r="C11" i="3" a="1"/>
  <c r="C11" i="3" s="1"/>
  <c r="D11" i="3" a="1"/>
  <c r="D11" i="3" s="1"/>
  <c r="E11" i="3" a="1"/>
  <c r="E11" i="3" s="1"/>
  <c r="F11" i="3" a="1"/>
  <c r="F11" i="3" s="1"/>
  <c r="G11" i="3" a="1"/>
  <c r="G11" i="3" s="1"/>
  <c r="H11" i="3" a="1"/>
  <c r="H11" i="3" s="1"/>
  <c r="I11" i="3" a="1"/>
  <c r="I11" i="3" s="1"/>
  <c r="J11" i="3" a="1"/>
  <c r="J11" i="3" s="1"/>
  <c r="K11" i="3" a="1"/>
  <c r="K11" i="3" s="1"/>
  <c r="L11" i="3" a="1"/>
  <c r="L11" i="3" s="1"/>
  <c r="M11" i="3" a="1"/>
  <c r="M11" i="3" s="1"/>
  <c r="N11" i="3" a="1"/>
  <c r="N11" i="3" s="1"/>
  <c r="C12" i="3" a="1"/>
  <c r="C12" i="3" s="1"/>
  <c r="D12" i="3" a="1"/>
  <c r="D12" i="3" s="1"/>
  <c r="E12" i="3" a="1"/>
  <c r="E12" i="3" s="1"/>
  <c r="F12" i="3" a="1"/>
  <c r="F12" i="3" s="1"/>
  <c r="G12" i="3" a="1"/>
  <c r="G12" i="3" s="1"/>
  <c r="H12" i="3" a="1"/>
  <c r="H12" i="3" s="1"/>
  <c r="I12" i="3" a="1"/>
  <c r="I12" i="3" s="1"/>
  <c r="J12" i="3" a="1"/>
  <c r="J12" i="3" s="1"/>
  <c r="K12" i="3" a="1"/>
  <c r="K12" i="3" s="1"/>
  <c r="L12" i="3" a="1"/>
  <c r="L12" i="3" s="1"/>
  <c r="M12" i="3" a="1"/>
  <c r="M12" i="3" s="1"/>
  <c r="N12" i="3" a="1"/>
  <c r="N12" i="3" s="1"/>
  <c r="C13" i="3" a="1"/>
  <c r="C13" i="3" s="1"/>
  <c r="D13" i="3" a="1"/>
  <c r="D13" i="3" s="1"/>
  <c r="E13" i="3" a="1"/>
  <c r="E13" i="3" s="1"/>
  <c r="F13" i="3" a="1"/>
  <c r="F13" i="3" s="1"/>
  <c r="G13" i="3" a="1"/>
  <c r="G13" i="3" s="1"/>
  <c r="H13" i="3" a="1"/>
  <c r="H13" i="3" s="1"/>
  <c r="I13" i="3" a="1"/>
  <c r="I13" i="3" s="1"/>
  <c r="J13" i="3" a="1"/>
  <c r="J13" i="3" s="1"/>
  <c r="K13" i="3" a="1"/>
  <c r="K13" i="3" s="1"/>
  <c r="L13" i="3" a="1"/>
  <c r="L13" i="3" s="1"/>
  <c r="M13" i="3" a="1"/>
  <c r="M13" i="3" s="1"/>
  <c r="N13" i="3" a="1"/>
  <c r="N13" i="3" s="1"/>
  <c r="C14" i="3" a="1"/>
  <c r="C14" i="3" s="1"/>
  <c r="D14" i="3" a="1"/>
  <c r="D14" i="3" s="1"/>
  <c r="E14" i="3" a="1"/>
  <c r="E14" i="3" s="1"/>
  <c r="F14" i="3" a="1"/>
  <c r="F14" i="3" s="1"/>
  <c r="G14" i="3" a="1"/>
  <c r="G14" i="3" s="1"/>
  <c r="H14" i="3" a="1"/>
  <c r="H14" i="3" s="1"/>
  <c r="I14" i="3" a="1"/>
  <c r="I14" i="3" s="1"/>
  <c r="J14" i="3" a="1"/>
  <c r="J14" i="3" s="1"/>
  <c r="K14" i="3" a="1"/>
  <c r="K14" i="3" s="1"/>
  <c r="L14" i="3" a="1"/>
  <c r="L14" i="3" s="1"/>
  <c r="M14" i="3" a="1"/>
  <c r="M14" i="3" s="1"/>
  <c r="N14" i="3" a="1"/>
  <c r="N14" i="3" s="1"/>
  <c r="C15" i="3" a="1"/>
  <c r="C15" i="3" s="1"/>
  <c r="D15" i="3" a="1"/>
  <c r="D15" i="3" s="1"/>
  <c r="E15" i="3" a="1"/>
  <c r="E15" i="3" s="1"/>
  <c r="F15" i="3" a="1"/>
  <c r="F15" i="3" s="1"/>
  <c r="G15" i="3" a="1"/>
  <c r="G15" i="3" s="1"/>
  <c r="H15" i="3" a="1"/>
  <c r="H15" i="3" s="1"/>
  <c r="I15" i="3" a="1"/>
  <c r="I15" i="3" s="1"/>
  <c r="J15" i="3" a="1"/>
  <c r="J15" i="3" s="1"/>
  <c r="K15" i="3" a="1"/>
  <c r="K15" i="3" s="1"/>
  <c r="L15" i="3" a="1"/>
  <c r="L15" i="3" s="1"/>
  <c r="M15" i="3" a="1"/>
  <c r="M15" i="3" s="1"/>
  <c r="N15" i="3" a="1"/>
  <c r="N15" i="3" s="1"/>
  <c r="C16" i="3" a="1"/>
  <c r="C16" i="3" s="1"/>
  <c r="D16" i="3" a="1"/>
  <c r="D16" i="3" s="1"/>
  <c r="E16" i="3" a="1"/>
  <c r="E16" i="3" s="1"/>
  <c r="F16" i="3" a="1"/>
  <c r="F16" i="3" s="1"/>
  <c r="G16" i="3" a="1"/>
  <c r="G16" i="3" s="1"/>
  <c r="H16" i="3" a="1"/>
  <c r="H16" i="3" s="1"/>
  <c r="I16" i="3" a="1"/>
  <c r="I16" i="3" s="1"/>
  <c r="J16" i="3" a="1"/>
  <c r="J16" i="3" s="1"/>
  <c r="K16" i="3" a="1"/>
  <c r="K16" i="3" s="1"/>
  <c r="L16" i="3" a="1"/>
  <c r="L16" i="3" s="1"/>
  <c r="M16" i="3" a="1"/>
  <c r="M16" i="3" s="1"/>
  <c r="N16" i="3" a="1"/>
  <c r="N16" i="3" s="1"/>
  <c r="C17" i="3" a="1"/>
  <c r="C17" i="3" s="1"/>
  <c r="D17" i="3" a="1"/>
  <c r="D17" i="3" s="1"/>
  <c r="E17" i="3" a="1"/>
  <c r="E17" i="3" s="1"/>
  <c r="F17" i="3" a="1"/>
  <c r="F17" i="3" s="1"/>
  <c r="G17" i="3" a="1"/>
  <c r="G17" i="3" s="1"/>
  <c r="H17" i="3" a="1"/>
  <c r="H17" i="3" s="1"/>
  <c r="I17" i="3" a="1"/>
  <c r="I17" i="3" s="1"/>
  <c r="J17" i="3" a="1"/>
  <c r="J17" i="3" s="1"/>
  <c r="K17" i="3" a="1"/>
  <c r="K17" i="3" s="1"/>
  <c r="L17" i="3" a="1"/>
  <c r="L17" i="3" s="1"/>
  <c r="M17" i="3" a="1"/>
  <c r="M17" i="3" s="1"/>
  <c r="N17" i="3" a="1"/>
  <c r="N17" i="3" s="1"/>
  <c r="C18" i="3" a="1"/>
  <c r="C18" i="3" s="1"/>
  <c r="D18" i="3" a="1"/>
  <c r="D18" i="3" s="1"/>
  <c r="E18" i="3" a="1"/>
  <c r="E18" i="3" s="1"/>
  <c r="F18" i="3" a="1"/>
  <c r="F18" i="3" s="1"/>
  <c r="G18" i="3" a="1"/>
  <c r="G18" i="3" s="1"/>
  <c r="H18" i="3" a="1"/>
  <c r="H18" i="3" s="1"/>
  <c r="I18" i="3" a="1"/>
  <c r="I18" i="3" s="1"/>
  <c r="J18" i="3" a="1"/>
  <c r="J18" i="3" s="1"/>
  <c r="K18" i="3" a="1"/>
  <c r="K18" i="3" s="1"/>
  <c r="L18" i="3" a="1"/>
  <c r="L18" i="3" s="1"/>
  <c r="M18" i="3" a="1"/>
  <c r="M18" i="3" s="1"/>
  <c r="N18" i="3" a="1"/>
  <c r="N18" i="3" s="1"/>
  <c r="C19" i="3" a="1"/>
  <c r="C19" i="3" s="1"/>
  <c r="D19" i="3" a="1"/>
  <c r="D19" i="3" s="1"/>
  <c r="E19" i="3" a="1"/>
  <c r="E19" i="3" s="1"/>
  <c r="F19" i="3" a="1"/>
  <c r="F19" i="3" s="1"/>
  <c r="G19" i="3" a="1"/>
  <c r="G19" i="3" s="1"/>
  <c r="H19" i="3" a="1"/>
  <c r="H19" i="3" s="1"/>
  <c r="I19" i="3" a="1"/>
  <c r="I19" i="3" s="1"/>
  <c r="J19" i="3" a="1"/>
  <c r="J19" i="3" s="1"/>
  <c r="K19" i="3" a="1"/>
  <c r="K19" i="3" s="1"/>
  <c r="L19" i="3" a="1"/>
  <c r="L19" i="3" s="1"/>
  <c r="M19" i="3" a="1"/>
  <c r="M19" i="3" s="1"/>
  <c r="N19" i="3" a="1"/>
  <c r="N19" i="3" s="1"/>
  <c r="C20" i="3" a="1"/>
  <c r="C20" i="3" s="1"/>
  <c r="D20" i="3" a="1"/>
  <c r="D20" i="3" s="1"/>
  <c r="E20" i="3" a="1"/>
  <c r="E20" i="3" s="1"/>
  <c r="F20" i="3" a="1"/>
  <c r="F20" i="3" s="1"/>
  <c r="G20" i="3" a="1"/>
  <c r="G20" i="3" s="1"/>
  <c r="H20" i="3" a="1"/>
  <c r="H20" i="3" s="1"/>
  <c r="I20" i="3" a="1"/>
  <c r="I20" i="3" s="1"/>
  <c r="J20" i="3" a="1"/>
  <c r="J20" i="3" s="1"/>
  <c r="K20" i="3" a="1"/>
  <c r="K20" i="3" s="1"/>
  <c r="L20" i="3" a="1"/>
  <c r="L20" i="3" s="1"/>
  <c r="M20" i="3" a="1"/>
  <c r="M20" i="3" s="1"/>
  <c r="N20" i="3" a="1"/>
  <c r="N20" i="3" s="1"/>
  <c r="C21" i="3" a="1"/>
  <c r="C21" i="3" s="1"/>
  <c r="D21" i="3" a="1"/>
  <c r="D21" i="3" s="1"/>
  <c r="E21" i="3" a="1"/>
  <c r="E21" i="3" s="1"/>
  <c r="F21" i="3" a="1"/>
  <c r="F21" i="3" s="1"/>
  <c r="G21" i="3" a="1"/>
  <c r="G21" i="3" s="1"/>
  <c r="H21" i="3" a="1"/>
  <c r="H21" i="3" s="1"/>
  <c r="I21" i="3" a="1"/>
  <c r="I21" i="3" s="1"/>
  <c r="J21" i="3" a="1"/>
  <c r="J21" i="3" s="1"/>
  <c r="K21" i="3" a="1"/>
  <c r="K21" i="3" s="1"/>
  <c r="L21" i="3" a="1"/>
  <c r="L21" i="3" s="1"/>
  <c r="M21" i="3" a="1"/>
  <c r="M21" i="3" s="1"/>
  <c r="N21" i="3" a="1"/>
  <c r="N21" i="3" s="1"/>
  <c r="C22" i="3" a="1"/>
  <c r="C22" i="3" s="1"/>
  <c r="D22" i="3" a="1"/>
  <c r="D22" i="3" s="1"/>
  <c r="E22" i="3" a="1"/>
  <c r="E22" i="3" s="1"/>
  <c r="F22" i="3" a="1"/>
  <c r="F22" i="3" s="1"/>
  <c r="G22" i="3" a="1"/>
  <c r="G22" i="3" s="1"/>
  <c r="H22" i="3" a="1"/>
  <c r="H22" i="3" s="1"/>
  <c r="I22" i="3" a="1"/>
  <c r="I22" i="3" s="1"/>
  <c r="J22" i="3" a="1"/>
  <c r="J22" i="3" s="1"/>
  <c r="K22" i="3" a="1"/>
  <c r="K22" i="3" s="1"/>
  <c r="L22" i="3" a="1"/>
  <c r="L22" i="3" s="1"/>
  <c r="M22" i="3" a="1"/>
  <c r="M22" i="3" s="1"/>
  <c r="N22" i="3" a="1"/>
  <c r="N22" i="3" s="1"/>
  <c r="C23" i="3" a="1"/>
  <c r="C23" i="3" s="1"/>
  <c r="D23" i="3" a="1"/>
  <c r="D23" i="3" s="1"/>
  <c r="E23" i="3" a="1"/>
  <c r="E23" i="3" s="1"/>
  <c r="F23" i="3" a="1"/>
  <c r="F23" i="3" s="1"/>
  <c r="G23" i="3" a="1"/>
  <c r="G23" i="3" s="1"/>
  <c r="H23" i="3" a="1"/>
  <c r="H23" i="3" s="1"/>
  <c r="I23" i="3" a="1"/>
  <c r="I23" i="3" s="1"/>
  <c r="J23" i="3" a="1"/>
  <c r="J23" i="3" s="1"/>
  <c r="K23" i="3" a="1"/>
  <c r="K23" i="3" s="1"/>
  <c r="L23" i="3" a="1"/>
  <c r="L23" i="3" s="1"/>
  <c r="M23" i="3" a="1"/>
  <c r="M23" i="3" s="1"/>
  <c r="N23" i="3" a="1"/>
  <c r="N23" i="3" s="1"/>
  <c r="C24" i="3" a="1"/>
  <c r="C24" i="3" s="1"/>
  <c r="D24" i="3" a="1"/>
  <c r="D24" i="3" s="1"/>
  <c r="E24" i="3" a="1"/>
  <c r="E24" i="3" s="1"/>
  <c r="F24" i="3" a="1"/>
  <c r="F24" i="3" s="1"/>
  <c r="G24" i="3" a="1"/>
  <c r="G24" i="3" s="1"/>
  <c r="H24" i="3" a="1"/>
  <c r="H24" i="3" s="1"/>
  <c r="I24" i="3" a="1"/>
  <c r="I24" i="3" s="1"/>
  <c r="J24" i="3" a="1"/>
  <c r="J24" i="3" s="1"/>
  <c r="K24" i="3" a="1"/>
  <c r="K24" i="3" s="1"/>
  <c r="L24" i="3" a="1"/>
  <c r="L24" i="3" s="1"/>
  <c r="M24" i="3" a="1"/>
  <c r="M24" i="3" s="1"/>
  <c r="N24" i="3" a="1"/>
  <c r="N24" i="3" s="1"/>
  <c r="C25" i="3" a="1"/>
  <c r="C25" i="3" s="1"/>
  <c r="D25" i="3" a="1"/>
  <c r="D25" i="3" s="1"/>
  <c r="E25" i="3" a="1"/>
  <c r="E25" i="3" s="1"/>
  <c r="F25" i="3" a="1"/>
  <c r="F25" i="3" s="1"/>
  <c r="G25" i="3" a="1"/>
  <c r="G25" i="3" s="1"/>
  <c r="H25" i="3" a="1"/>
  <c r="H25" i="3" s="1"/>
  <c r="I25" i="3" a="1"/>
  <c r="I25" i="3" s="1"/>
  <c r="J25" i="3" a="1"/>
  <c r="J25" i="3" s="1"/>
  <c r="K25" i="3" a="1"/>
  <c r="K25" i="3" s="1"/>
  <c r="L25" i="3" a="1"/>
  <c r="L25" i="3" s="1"/>
  <c r="M25" i="3" a="1"/>
  <c r="M25" i="3" s="1"/>
  <c r="N25" i="3" a="1"/>
  <c r="N25" i="3" s="1"/>
  <c r="C26" i="3" a="1"/>
  <c r="C26" i="3" s="1"/>
  <c r="D26" i="3" a="1"/>
  <c r="D26" i="3" s="1"/>
  <c r="E26" i="3" a="1"/>
  <c r="E26" i="3" s="1"/>
  <c r="F26" i="3" a="1"/>
  <c r="F26" i="3" s="1"/>
  <c r="G26" i="3" a="1"/>
  <c r="G26" i="3" s="1"/>
  <c r="H26" i="3" a="1"/>
  <c r="H26" i="3" s="1"/>
  <c r="I26" i="3" a="1"/>
  <c r="I26" i="3" s="1"/>
  <c r="J26" i="3" a="1"/>
  <c r="J26" i="3" s="1"/>
  <c r="K26" i="3" a="1"/>
  <c r="K26" i="3" s="1"/>
  <c r="L26" i="3" a="1"/>
  <c r="L26" i="3" s="1"/>
  <c r="M26" i="3" a="1"/>
  <c r="M26" i="3" s="1"/>
  <c r="N26" i="3" a="1"/>
  <c r="N26" i="3" s="1"/>
  <c r="C27" i="3" a="1"/>
  <c r="C27" i="3" s="1"/>
  <c r="D27" i="3" a="1"/>
  <c r="D27" i="3" s="1"/>
  <c r="E27" i="3" a="1"/>
  <c r="E27" i="3" s="1"/>
  <c r="F27" i="3" a="1"/>
  <c r="F27" i="3" s="1"/>
  <c r="G27" i="3" a="1"/>
  <c r="G27" i="3" s="1"/>
  <c r="H27" i="3" a="1"/>
  <c r="H27" i="3" s="1"/>
  <c r="I27" i="3" a="1"/>
  <c r="I27" i="3" s="1"/>
  <c r="J27" i="3" a="1"/>
  <c r="J27" i="3" s="1"/>
  <c r="K27" i="3" a="1"/>
  <c r="K27" i="3" s="1"/>
  <c r="L27" i="3" a="1"/>
  <c r="L27" i="3" s="1"/>
  <c r="M27" i="3" a="1"/>
  <c r="M27" i="3" s="1"/>
  <c r="N27" i="3" a="1"/>
  <c r="N27" i="3" s="1"/>
  <c r="C28" i="3" a="1"/>
  <c r="C28" i="3" s="1"/>
  <c r="D28" i="3" a="1"/>
  <c r="D28" i="3" s="1"/>
  <c r="E28" i="3" a="1"/>
  <c r="E28" i="3" s="1"/>
  <c r="F28" i="3" a="1"/>
  <c r="F28" i="3" s="1"/>
  <c r="G28" i="3" a="1"/>
  <c r="G28" i="3" s="1"/>
  <c r="H28" i="3" a="1"/>
  <c r="H28" i="3" s="1"/>
  <c r="I28" i="3" a="1"/>
  <c r="I28" i="3" s="1"/>
  <c r="J28" i="3" a="1"/>
  <c r="J28" i="3" s="1"/>
  <c r="K28" i="3" a="1"/>
  <c r="K28" i="3" s="1"/>
  <c r="L28" i="3" a="1"/>
  <c r="L28" i="3" s="1"/>
  <c r="M28" i="3" a="1"/>
  <c r="M28" i="3" s="1"/>
  <c r="N28" i="3" a="1"/>
  <c r="N28" i="3" s="1"/>
  <c r="C29" i="3" a="1"/>
  <c r="C29" i="3" s="1"/>
  <c r="D29" i="3" a="1"/>
  <c r="D29" i="3" s="1"/>
  <c r="E29" i="3" a="1"/>
  <c r="E29" i="3" s="1"/>
  <c r="F29" i="3" a="1"/>
  <c r="F29" i="3" s="1"/>
  <c r="G29" i="3" a="1"/>
  <c r="G29" i="3" s="1"/>
  <c r="H29" i="3" a="1"/>
  <c r="H29" i="3" s="1"/>
  <c r="I29" i="3" a="1"/>
  <c r="I29" i="3" s="1"/>
  <c r="J29" i="3" a="1"/>
  <c r="J29" i="3" s="1"/>
  <c r="K29" i="3" a="1"/>
  <c r="K29" i="3" s="1"/>
  <c r="L29" i="3" a="1"/>
  <c r="L29" i="3" s="1"/>
  <c r="M29" i="3" a="1"/>
  <c r="M29" i="3" s="1"/>
  <c r="N29" i="3" a="1"/>
  <c r="N29" i="3" s="1"/>
  <c r="C30" i="3" a="1"/>
  <c r="C30" i="3" s="1"/>
  <c r="D30" i="3" a="1"/>
  <c r="D30" i="3" s="1"/>
  <c r="E30" i="3" a="1"/>
  <c r="E30" i="3" s="1"/>
  <c r="F30" i="3" a="1"/>
  <c r="F30" i="3" s="1"/>
  <c r="G30" i="3" a="1"/>
  <c r="G30" i="3" s="1"/>
  <c r="H30" i="3" a="1"/>
  <c r="H30" i="3" s="1"/>
  <c r="I30" i="3" a="1"/>
  <c r="I30" i="3" s="1"/>
  <c r="J30" i="3" a="1"/>
  <c r="J30" i="3" s="1"/>
  <c r="K30" i="3" a="1"/>
  <c r="K30" i="3" s="1"/>
  <c r="L30" i="3" a="1"/>
  <c r="L30" i="3" s="1"/>
  <c r="M30" i="3" a="1"/>
  <c r="M30" i="3" s="1"/>
  <c r="N30" i="3" a="1"/>
  <c r="N30" i="3" s="1"/>
  <c r="C31" i="3" a="1"/>
  <c r="C31" i="3" s="1"/>
  <c r="D31" i="3" a="1"/>
  <c r="D31" i="3" s="1"/>
  <c r="E31" i="3" a="1"/>
  <c r="E31" i="3" s="1"/>
  <c r="F31" i="3" a="1"/>
  <c r="F31" i="3" s="1"/>
  <c r="G31" i="3" a="1"/>
  <c r="G31" i="3" s="1"/>
  <c r="H31" i="3" a="1"/>
  <c r="H31" i="3" s="1"/>
  <c r="I31" i="3" a="1"/>
  <c r="I31" i="3" s="1"/>
  <c r="J31" i="3" a="1"/>
  <c r="J31" i="3" s="1"/>
  <c r="K31" i="3" a="1"/>
  <c r="K31" i="3" s="1"/>
  <c r="L31" i="3" a="1"/>
  <c r="L31" i="3" s="1"/>
  <c r="M31" i="3" a="1"/>
  <c r="M31" i="3" s="1"/>
  <c r="N31" i="3" a="1"/>
  <c r="N31" i="3" s="1"/>
  <c r="C32" i="3" a="1"/>
  <c r="C32" i="3" s="1"/>
  <c r="D32" i="3" a="1"/>
  <c r="D32" i="3" s="1"/>
  <c r="E32" i="3" a="1"/>
  <c r="E32" i="3" s="1"/>
  <c r="F32" i="3" a="1"/>
  <c r="F32" i="3" s="1"/>
  <c r="G32" i="3" a="1"/>
  <c r="G32" i="3" s="1"/>
  <c r="H32" i="3" a="1"/>
  <c r="H32" i="3" s="1"/>
  <c r="I32" i="3" a="1"/>
  <c r="I32" i="3" s="1"/>
  <c r="J32" i="3" a="1"/>
  <c r="J32" i="3" s="1"/>
  <c r="K32" i="3" a="1"/>
  <c r="K32" i="3" s="1"/>
  <c r="L32" i="3" a="1"/>
  <c r="L32" i="3" s="1"/>
  <c r="M32" i="3" a="1"/>
  <c r="M32" i="3" s="1"/>
  <c r="N32" i="3" a="1"/>
  <c r="N32" i="3" s="1"/>
  <c r="C33" i="3" a="1"/>
  <c r="C33" i="3" s="1"/>
  <c r="D33" i="3" a="1"/>
  <c r="D33" i="3" s="1"/>
  <c r="E33" i="3" a="1"/>
  <c r="E33" i="3" s="1"/>
  <c r="F33" i="3" a="1"/>
  <c r="F33" i="3" s="1"/>
  <c r="G33" i="3" a="1"/>
  <c r="G33" i="3" s="1"/>
  <c r="H33" i="3" a="1"/>
  <c r="H33" i="3" s="1"/>
  <c r="I33" i="3" a="1"/>
  <c r="I33" i="3" s="1"/>
  <c r="J33" i="3" a="1"/>
  <c r="J33" i="3" s="1"/>
  <c r="K33" i="3" a="1"/>
  <c r="K33" i="3" s="1"/>
  <c r="L33" i="3" a="1"/>
  <c r="L33" i="3" s="1"/>
  <c r="M33" i="3" a="1"/>
  <c r="M33" i="3" s="1"/>
  <c r="N33" i="3" a="1"/>
  <c r="N33" i="3" s="1"/>
  <c r="N3" i="3" a="1"/>
  <c r="N3" i="3" s="1"/>
  <c r="M3" i="3" a="1"/>
  <c r="M3" i="3" s="1"/>
  <c r="L3" i="3" a="1"/>
  <c r="L3" i="3" s="1"/>
  <c r="J3" i="3" a="1"/>
  <c r="J3" i="3" s="1"/>
  <c r="I3" i="3" a="1"/>
  <c r="I3" i="3" s="1"/>
  <c r="H3" i="3" a="1"/>
  <c r="H3" i="3" s="1"/>
  <c r="F3" i="3" a="1"/>
  <c r="F3" i="3" s="1"/>
  <c r="E3" i="3" a="1"/>
  <c r="E3" i="3" s="1"/>
  <c r="D3" i="3" a="1"/>
  <c r="D3" i="3" s="1"/>
  <c r="G3" i="3" a="1"/>
  <c r="G3" i="3" s="1"/>
  <c r="K3" i="3" a="1"/>
  <c r="K3" i="3" s="1"/>
  <c r="C3" i="3" a="1"/>
  <c r="C3" i="3" s="1"/>
  <c r="C15" i="2" a="1"/>
  <c r="C15" i="2" s="1"/>
  <c r="E15" i="2"/>
  <c r="C16" i="2" a="1"/>
  <c r="C16" i="2" s="1"/>
  <c r="E16" i="2"/>
  <c r="F16" i="2" s="1"/>
  <c r="C17" i="2" a="1"/>
  <c r="C17" i="2" s="1"/>
  <c r="E17" i="2"/>
  <c r="F17" i="2" s="1"/>
  <c r="C18" i="2" a="1"/>
  <c r="C18" i="2" s="1"/>
  <c r="E18" i="2"/>
  <c r="F18" i="2" s="1"/>
  <c r="C19" i="2" a="1"/>
  <c r="C19" i="2" s="1"/>
  <c r="E19" i="2"/>
  <c r="F19" i="2" s="1"/>
  <c r="I35" i="3" l="1"/>
  <c r="I37" i="3" s="1"/>
  <c r="E35" i="3"/>
  <c r="E37" i="3" s="1"/>
  <c r="G35" i="3"/>
  <c r="G37" i="3" s="1"/>
  <c r="H35" i="3"/>
  <c r="H37" i="3" s="1"/>
  <c r="J35" i="3"/>
  <c r="J37" i="3" s="1"/>
  <c r="K35" i="3"/>
  <c r="K37" i="3" s="1"/>
  <c r="L35" i="3"/>
  <c r="L37" i="3" s="1"/>
  <c r="N35" i="3"/>
  <c r="N37" i="3" s="1"/>
  <c r="C35" i="3"/>
  <c r="C37" i="3" s="1"/>
  <c r="D35" i="3"/>
  <c r="D37" i="3" s="1"/>
  <c r="M35" i="3"/>
  <c r="M37" i="3" s="1"/>
  <c r="F35" i="3"/>
  <c r="F37" i="3" s="1"/>
  <c r="N1" i="2" l="1"/>
  <c r="F15" i="2"/>
  <c r="F21" i="2" s="1"/>
  <c r="T3" i="3"/>
  <c r="T9"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<sst xmlns="http://schemas.openxmlformats.org/spreadsheetml/2006/main" count="65" uniqueCount="62">
  <si>
    <t>Day</t>
  </si>
  <si>
    <t>January</t>
  </si>
  <si>
    <t>February</t>
  </si>
  <si>
    <t>March</t>
  </si>
  <si>
    <t>April</t>
  </si>
  <si>
    <t>May</t>
  </si>
  <si>
    <t>June</t>
  </si>
  <si>
    <t>July</t>
  </si>
  <si>
    <t>August</t>
  </si>
  <si>
    <t>September</t>
  </si>
  <si>
    <t>October</t>
  </si>
  <si>
    <t>November</t>
  </si>
  <si>
    <t>December</t>
  </si>
  <si>
    <t>Days</t>
  </si>
  <si>
    <t>Total</t>
  </si>
  <si>
    <t>Average</t>
  </si>
  <si>
    <t>Credit Calculation</t>
  </si>
  <si>
    <t>%</t>
  </si>
  <si>
    <t>STARS Rating</t>
  </si>
  <si>
    <t>Monthly Average of Eligible Children Enrolled</t>
  </si>
  <si>
    <t>Facility Information</t>
  </si>
  <si>
    <t>Childcare Facility Tax Credit</t>
  </si>
  <si>
    <t>Total Credit Allowed:</t>
  </si>
  <si>
    <t>Blank Template</t>
  </si>
  <si>
    <r>
      <rPr>
        <b/>
        <sz val="11"/>
        <color rgb="FFFF0000"/>
        <rFont val="Arial"/>
        <family val="2"/>
        <scheme val="minor"/>
      </rPr>
      <t>*</t>
    </r>
    <r>
      <rPr>
        <b/>
        <sz val="11"/>
        <color theme="1" tint="4.9989318521683403E-2"/>
        <rFont val="Arial"/>
        <family val="2"/>
        <scheme val="minor"/>
      </rPr>
      <t>License #:</t>
    </r>
  </si>
  <si>
    <r>
      <rPr>
        <b/>
        <sz val="11"/>
        <color rgb="FFFF0000"/>
        <rFont val="Arial"/>
        <family val="2"/>
        <scheme val="minor"/>
      </rPr>
      <t>*</t>
    </r>
    <r>
      <rPr>
        <b/>
        <sz val="11"/>
        <color theme="1" tint="4.9989318521683403E-2"/>
        <rFont val="Arial"/>
        <family val="2"/>
        <scheme val="minor"/>
      </rPr>
      <t>Facility Address:</t>
    </r>
  </si>
  <si>
    <r>
      <rPr>
        <b/>
        <sz val="12"/>
        <color rgb="FFFF0000"/>
        <rFont val="Arial"/>
        <family val="2"/>
        <scheme val="minor"/>
      </rPr>
      <t>*</t>
    </r>
    <r>
      <rPr>
        <b/>
        <sz val="12"/>
        <color theme="1"/>
        <rFont val="Arial"/>
        <family val="2"/>
        <scheme val="minor"/>
      </rPr>
      <t>Child Name</t>
    </r>
  </si>
  <si>
    <r>
      <rPr>
        <b/>
        <sz val="12"/>
        <color rgb="FFFF0000"/>
        <rFont val="Arial"/>
        <family val="2"/>
        <scheme val="minor"/>
      </rPr>
      <t>*</t>
    </r>
    <r>
      <rPr>
        <b/>
        <sz val="12"/>
        <color theme="1"/>
        <rFont val="Arial"/>
        <family val="2"/>
        <scheme val="minor"/>
      </rPr>
      <t>Subsidy Placement Date</t>
    </r>
  </si>
  <si>
    <r>
      <rPr>
        <sz val="11"/>
        <color rgb="FFFF0000"/>
        <rFont val="Arial"/>
        <family val="2"/>
        <scheme val="minor"/>
      </rPr>
      <t xml:space="preserve">* </t>
    </r>
    <r>
      <rPr>
        <sz val="11"/>
        <rFont val="Arial"/>
        <family val="2"/>
        <scheme val="minor"/>
      </rPr>
      <t>Indicates required</t>
    </r>
  </si>
  <si>
    <t>Contact</t>
  </si>
  <si>
    <t>Resources</t>
  </si>
  <si>
    <r>
      <rPr>
        <b/>
        <sz val="11"/>
        <color rgb="FFFF0000"/>
        <rFont val="Arial"/>
        <family val="2"/>
        <scheme val="minor"/>
      </rPr>
      <t>*</t>
    </r>
    <r>
      <rPr>
        <b/>
        <sz val="11"/>
        <color theme="1"/>
        <rFont val="Arial"/>
        <family val="2"/>
        <scheme val="minor"/>
      </rPr>
      <t>Facility Name:</t>
    </r>
  </si>
  <si>
    <r>
      <rPr>
        <b/>
        <sz val="11"/>
        <color rgb="FFFF0000"/>
        <rFont val="Arial"/>
        <family val="2"/>
        <scheme val="minor"/>
      </rPr>
      <t>*</t>
    </r>
    <r>
      <rPr>
        <b/>
        <sz val="11"/>
        <color theme="1" tint="4.9989318521683403E-2"/>
        <rFont val="Arial"/>
        <family val="2"/>
        <scheme val="minor"/>
      </rPr>
      <t>Enrollment Year:</t>
    </r>
  </si>
  <si>
    <t>$ per Rating</t>
  </si>
  <si>
    <r>
      <rPr>
        <b/>
        <sz val="11"/>
        <color rgb="FFFF0000"/>
        <rFont val="Arial"/>
        <family val="2"/>
        <scheme val="minor"/>
      </rPr>
      <t>*</t>
    </r>
    <r>
      <rPr>
        <b/>
        <sz val="11"/>
        <rFont val="Arial"/>
        <family val="2"/>
        <scheme val="minor"/>
      </rPr>
      <t xml:space="preserve"># of </t>
    </r>
    <r>
      <rPr>
        <b/>
        <sz val="11"/>
        <color theme="1" tint="4.9989318521683403E-2"/>
        <rFont val="Arial"/>
        <family val="2"/>
        <scheme val="minor"/>
      </rPr>
      <t>Months per Rating</t>
    </r>
  </si>
  <si>
    <t>Credit Amount</t>
  </si>
  <si>
    <r>
      <rPr>
        <b/>
        <sz val="12"/>
        <color rgb="FFFF0000"/>
        <rFont val="Arial"/>
        <family val="2"/>
        <scheme val="minor"/>
      </rPr>
      <t>*</t>
    </r>
    <r>
      <rPr>
        <b/>
        <sz val="12"/>
        <color theme="1"/>
        <rFont val="Arial"/>
        <family val="2"/>
        <scheme val="minor"/>
      </rPr>
      <t>Date of Birth</t>
    </r>
  </si>
  <si>
    <t>Subsidy End Date</t>
  </si>
  <si>
    <t>Eligible Children</t>
  </si>
  <si>
    <t>Childcare Facility Tax Credit Calculator Instructions</t>
  </si>
  <si>
    <t>Use this calculator to determine the allowable facility tax credit based on the facility’s quality rating under the Alabama Quality STARS Program and the average monthly number of eligible children enrolled. The credit is limited to $25,000 per facility per year.</t>
  </si>
  <si>
    <t>Enter information only on the Facility Credit Information tab. The Monthly Average tab updates automatically based on the information entered in the Facility Credit Information tab and is for informational purposes only.</t>
  </si>
  <si>
    <t>Calculate the Credit</t>
  </si>
  <si>
    <t>1. Open the Facility Credit Information tab.</t>
  </si>
  <si>
    <t>2. Enter the following facility information:</t>
  </si>
  <si>
    <t>➢ Facility Name</t>
  </si>
  <si>
    <t>➢ Facility Address</t>
  </si>
  <si>
    <t>➢ License Number</t>
  </si>
  <si>
    <t>➢ Enrollment Year</t>
  </si>
  <si>
    <t>➢ Date of birth should be entered MM/DD/YYYY.</t>
  </si>
  <si>
    <t>➢ If subsidy placement did not end during the enrollment year, no entry is required for end date.</t>
  </si>
  <si>
    <t>➢ If a child’s subsidy placement begins and ends throughout the year, a separate entry should be made for each placement period.</t>
  </si>
  <si>
    <t>➢ If a child turns 6 during the enrollment year, enter the child’s information. The calculator will stop counting the child on the child’s sixth birthday.</t>
  </si>
  <si>
    <t>Office of Economic Development</t>
  </si>
  <si>
    <t>3. Enter the number of months the facility held each applicable STAR rating during the enrollment year in the Credit Calculation table.</t>
  </si>
  <si>
    <t>4. Enter the name of each eligible child under the age of 6, along with their date of birth, subsidy placement start date, and subsidy placement end date in the Eligible Children table.</t>
  </si>
  <si>
    <t>5. The Credit Calculation Table will update as eligible children are added to the Eligible Children table. The Total Credit Allowed should be entered into the Credit Amount Requested field when submitting the credit claim in My Alabama Taxes.</t>
  </si>
  <si>
    <t>6. The document should be saved in excel format and submitted with the facility’s credit claim in My Alabama Taxes. A copy of the facility’s DHR License and STARS certificate, each covering the entire year, should also be included.</t>
  </si>
  <si>
    <r>
      <rPr>
        <b/>
        <sz val="11"/>
        <color theme="1"/>
        <rFont val="Arial"/>
        <family val="2"/>
        <scheme val="major"/>
      </rPr>
      <t>NOTE:</t>
    </r>
    <r>
      <rPr>
        <sz val="11"/>
        <color theme="1"/>
        <rFont val="Arial"/>
        <family val="2"/>
        <scheme val="major"/>
      </rPr>
      <t xml:space="preserve"> If claiming a facility credit for multiple childcare facilities, a separate worksheet must be submitted for each eligible facility.</t>
    </r>
  </si>
  <si>
    <t>STAR Rating</t>
  </si>
  <si>
    <t>$ per Rate</t>
  </si>
  <si>
    <t># of Months per 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</si>
</sst>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quot;$&quot;#,##0"/>
  </numFmts>
  <fonts count="27" x14ac:knownFonts="1">
    <font>
      <sz val="11"/>
      <color theme="1"/>
      <name val="Calibri"/>
      <family val="2"/>
      <charset val="1"/>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1"/>
      <color theme="1"/>
      <name val="Arial"/>
      <family val="2"/>
      <scheme val="major"/>
    </font>
    <font>
      <sz val="11"/>
      <color theme="1"/>
      <name val="Arial"/>
      <family val="2"/>
      <scheme val="major"/>
    </font>
    <font>
      <sz val="11"/>
      <color theme="0"/>
      <name val="Arial"/>
      <family val="2"/>
      <scheme val="minor"/>
    </font>
    <font>
      <b/>
      <sz val="12"/>
      <color theme="1"/>
      <name val="Arial"/>
      <family val="2"/>
      <scheme val="minor"/>
    </font>
    <font>
      <b/>
      <sz val="16"/>
      <color rgb="FF51C0A7"/>
      <name val="Arial"/>
      <family val="2"/>
      <scheme val="minor"/>
    </font>
    <font>
      <sz val="11"/>
      <color rgb="FFFF0000"/>
      <name val="Arial"/>
      <family val="2"/>
      <scheme val="minor"/>
    </font>
    <font>
      <b/>
      <sz val="11"/>
      <color theme="1"/>
      <name val="Arial"/>
      <family val="2"/>
      <scheme val="minor"/>
    </font>
    <font>
      <sz val="11"/>
      <color rgb="FF51C0A7"/>
      <name val="Arial"/>
      <family val="2"/>
      <scheme val="minor"/>
    </font>
    <font>
      <b/>
      <sz val="12"/>
      <color rgb="FFFF0000"/>
      <name val="Arial"/>
      <family val="2"/>
      <scheme val="minor"/>
    </font>
    <font>
      <b/>
      <sz val="11"/>
      <color theme="1" tint="4.9989318521683403E-2"/>
      <name val="Arial"/>
      <family val="2"/>
      <scheme val="minor"/>
    </font>
    <font>
      <b/>
      <sz val="11"/>
      <color rgb="FFFF0000"/>
      <name val="Arial"/>
      <family val="2"/>
      <scheme val="minor"/>
    </font>
    <font>
      <b/>
      <sz val="11"/>
      <name val="Arial"/>
      <family val="2"/>
      <scheme val="minor"/>
    </font>
    <font>
      <i/>
      <sz val="9"/>
      <color rgb="FF595959"/>
      <name val="Arial"/>
      <family val="2"/>
      <scheme val="minor"/>
    </font>
    <font>
      <b/>
      <sz val="14"/>
      <color rgb="FFFFFFFF"/>
      <name val="Arial"/>
      <family val="2"/>
      <scheme val="minor"/>
    </font>
    <font>
      <sz val="11"/>
      <name val="Arial"/>
      <family val="2"/>
      <scheme val="minor"/>
    </font>
    <font>
      <b/>
      <sz val="10"/>
      <color theme="1"/>
      <name val="Arial"/>
      <family val="2"/>
      <scheme val="minor"/>
    </font>
    <font>
      <b/>
      <sz val="10"/>
      <color rgb="FF51C0A7"/>
      <name val="Arial"/>
      <family val="2"/>
      <scheme val="minor"/>
    </font>
    <font>
      <b/>
      <sz val="12"/>
      <color theme="1"/>
      <name val="Arial"/>
      <family val="2"/>
      <scheme val="major"/>
    </font>
    <font>
      <b/>
      <sz val="16"/>
      <color theme="0"/>
      <name val="Arial"/>
      <family val="2"/>
      <scheme val="minor"/>
    </font>
    <font>
      <b/>
      <sz val="14"/>
      <color theme="1"/>
      <name val="Arial"/>
      <family val="2"/>
      <scheme val="minor"/>
    </font>
    <font>
      <b/>
      <sz val="16"/>
      <name val="Arial"/>
      <family val="2"/>
      <scheme val="minor"/>
    </font>
    <font>
      <u/>
      <sz val="11"/>
      <color theme="10"/>
      <name val="Calibri"/>
      <family val="2"/>
      <charset val="1"/>
    </font>
  </fonts>
  <fills count="5">
    <fill>
      <patternFill patternType="none"/>
    </fill>
    <fill>
      <patternFill patternType="gray125"/>
    </fill>
    <fill>
      <patternFill patternType="solid">
        <fgColor rgb="FFF2F2F2"/>
        <bgColor rgb="FFE2EFDA"/>
      </patternFill>
    </fill>
    <fill>
      <patternFill patternType="solid">
        <fgColor rgb="FFBDD7EE"/>
        <bgColor rgb="FFE0E0E0"/>
      </patternFill>
    </fill>
    <fill>
      <patternFill patternType="solid">
        <fgColor rgb="FFD7D7D9"/>
        <bgColor indexed="64"/>
      </patternFill>
    </fill>
  </fills>
  <borders count="29">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top/>
      <bottom style="thin">
        <color indexed="64"/>
      </bottom>
      <diagonal/>
    </border>
    <border>
      <left/>
      <right/>
      <top/>
      <bottom style="medium">
        <color rgb="FF51C0A7"/>
      </bottom>
      <diagonal/>
    </border>
    <border>
      <left style="thin">
        <color auto="1"/>
      </left>
      <right/>
      <top/>
      <bottom style="medium">
        <color rgb="FF51C0A7"/>
      </bottom>
      <diagonal/>
    </border>
    <border>
      <left/>
      <right/>
      <top style="thin">
        <color rgb="FF51C0A7"/>
      </top>
      <bottom style="double">
        <color rgb="FF51C0A7"/>
      </bottom>
      <diagonal/>
    </border>
    <border>
      <left/>
      <right style="medium">
        <color rgb="FF51C0A7"/>
      </right>
      <top style="thin">
        <color auto="1"/>
      </top>
      <bottom style="thin">
        <color auto="1"/>
      </bottom>
      <diagonal/>
    </border>
    <border>
      <left/>
      <right style="medium">
        <color rgb="FF51C0A7"/>
      </right>
      <top/>
      <bottom style="medium">
        <color rgb="FF51C0A7"/>
      </bottom>
      <diagonal/>
    </border>
    <border>
      <left/>
      <right style="medium">
        <color rgb="FF51C0A7"/>
      </right>
      <top/>
      <bottom style="thin">
        <color indexed="64"/>
      </bottom>
      <diagonal/>
    </border>
    <border>
      <left style="medium">
        <color rgb="FF51C0A7"/>
      </left>
      <right/>
      <top/>
      <bottom style="thin">
        <color indexed="64"/>
      </bottom>
      <diagonal/>
    </border>
    <border>
      <left style="medium">
        <color rgb="FF51C0A7"/>
      </left>
      <right/>
      <top/>
      <bottom style="medium">
        <color rgb="FF51C0A7"/>
      </bottom>
      <diagonal/>
    </border>
    <border>
      <left style="medium">
        <color rgb="FF51C0A7"/>
      </left>
      <right/>
      <top style="thin">
        <color indexed="64"/>
      </top>
      <bottom style="thin">
        <color indexed="64"/>
      </bottom>
      <diagonal/>
    </border>
    <border>
      <left style="medium">
        <color rgb="FF51C0A7"/>
      </left>
      <right style="thin">
        <color indexed="64"/>
      </right>
      <top/>
      <bottom style="thin">
        <color indexed="64"/>
      </bottom>
      <diagonal/>
    </border>
    <border>
      <left style="medium">
        <color rgb="FF51C0A7"/>
      </left>
      <right style="thin">
        <color indexed="64"/>
      </right>
      <top/>
      <bottom style="medium">
        <color rgb="FF51C0A7"/>
      </bottom>
      <diagonal/>
    </border>
    <border>
      <left style="medium">
        <color rgb="FF51C0A7"/>
      </left>
      <right style="thin">
        <color indexed="64"/>
      </right>
      <top style="thin">
        <color indexed="64"/>
      </top>
      <bottom style="thin">
        <color indexed="64"/>
      </bottom>
      <diagonal/>
    </border>
    <border>
      <left style="medium">
        <color rgb="FF51C0A7"/>
      </left>
      <right/>
      <top/>
      <bottom/>
      <diagonal/>
    </border>
    <border>
      <left style="medium">
        <color rgb="FF51C0A7"/>
      </left>
      <right style="medium">
        <color rgb="FF51C0A7"/>
      </right>
      <top/>
      <bottom style="medium">
        <color rgb="FF51C0A7"/>
      </bottom>
      <diagonal/>
    </border>
    <border>
      <left style="medium">
        <color rgb="FF51C0A7"/>
      </left>
      <right style="medium">
        <color rgb="FF51C0A7"/>
      </right>
      <top style="thin">
        <color auto="1"/>
      </top>
      <bottom style="thin">
        <color auto="1"/>
      </bottom>
      <diagonal/>
    </border>
    <border>
      <left/>
      <right/>
      <top style="medium">
        <color rgb="FF51C0A7"/>
      </top>
      <bottom/>
      <diagonal/>
    </border>
    <border>
      <left style="medium">
        <color rgb="FF51C0A7"/>
      </left>
      <right/>
      <top style="medium">
        <color rgb="FF51C0A7"/>
      </top>
      <bottom/>
      <diagonal/>
    </border>
    <border>
      <left/>
      <right style="medium">
        <color rgb="FF51C0A7"/>
      </right>
      <top style="medium">
        <color rgb="FF51C0A7"/>
      </top>
      <bottom/>
      <diagonal/>
    </border>
    <border>
      <left/>
      <right style="medium">
        <color rgb="FF51C0A7"/>
      </right>
      <top/>
      <bottom/>
      <diagonal/>
    </border>
    <border>
      <left style="medium">
        <color rgb="FF51C0A7"/>
      </left>
      <right style="medium">
        <color rgb="FF51C0A7"/>
      </right>
      <top/>
      <bottom style="thin">
        <color indexed="64"/>
      </bottom>
      <diagonal/>
    </border>
    <border>
      <left/>
      <right style="medium">
        <color rgb="FF51C0A7"/>
      </right>
      <top style="thin">
        <color indexed="64"/>
      </top>
      <bottom style="medium">
        <color rgb="FF51C0A7"/>
      </bottom>
      <diagonal/>
    </border>
    <border>
      <left style="medium">
        <color rgb="FF51C0A7"/>
      </left>
      <right style="medium">
        <color rgb="FF51C0A7"/>
      </right>
      <top style="thin">
        <color indexed="64"/>
      </top>
      <bottom style="medium">
        <color rgb="FF51C0A7"/>
      </bottom>
      <diagonal/>
    </border>
    <border>
      <left/>
      <right/>
      <top/>
      <bottom style="thick">
        <color rgb="FF51C0A7"/>
      </bottom>
      <diagonal/>
    </border>
  </borders>
  <cellStyleXfs count="4">
    <xf numFmtId="0" fontId="0" fillId="0" borderId="0"/>
    <xf numFmtId="44" fontId="4" fillId="0" borderId="0" applyBorder="0" applyAlignment="0" applyProtection="0"/>
    <xf numFmtId="9" fontId="4" fillId="0" borderId="0" applyBorder="0" applyAlignment="0" applyProtection="0"/>
    <xf numFmtId="0" fontId="26" fillId="0" borderId="0" applyNumberFormat="0" applyFill="0" applyBorder="0" applyAlignment="0" applyProtection="0"/>
  </cellStyleXfs>
  <cellXfs count="93">
    <xf numFmtId="0" fontId="0" fillId="0" borderId="0" xfId="0"/>
    <xf numFmtId="0" fontId="6" fillId="0" borderId="0" xfId="0" applyFont="1"/>
    <xf numFmtId="0" fontId="7" fillId="0" borderId="0" xfId="0" applyFont="1"/>
    <xf numFmtId="1" fontId="7" fillId="0" borderId="0" xfId="0" applyNumberFormat="1" applyFont="1"/>
    <xf numFmtId="0" fontId="8" fillId="0" borderId="0" xfId="0"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vertical="center" wrapText="1"/>
    </xf>
    <xf numFmtId="0" fontId="3" fillId="0" borderId="0" xfId="0" applyFont="1"/>
    <xf numFmtId="0" fontId="14" fillId="0" borderId="0" xfId="0" applyFont="1" applyAlignment="1">
      <alignment horizontal="left"/>
    </xf>
    <xf numFmtId="0" fontId="16" fillId="0" borderId="0" xfId="0" applyFont="1" applyAlignment="1">
      <alignment horizontal="left"/>
    </xf>
    <xf numFmtId="14" fontId="3" fillId="0" borderId="0" xfId="0" applyNumberFormat="1" applyFont="1" applyAlignment="1" applyProtection="1">
      <alignment horizontal="left"/>
      <protection locked="0"/>
    </xf>
    <xf numFmtId="0" fontId="17" fillId="0" borderId="0" xfId="0" applyFont="1" applyAlignment="1">
      <alignment horizontal="left" vertical="center"/>
    </xf>
    <xf numFmtId="0" fontId="14" fillId="0" borderId="4" xfId="0" applyFont="1" applyBorder="1" applyAlignment="1">
      <alignment horizontal="left"/>
    </xf>
    <xf numFmtId="0" fontId="16" fillId="0" borderId="4" xfId="0" applyFont="1" applyBorder="1" applyAlignment="1">
      <alignment horizontal="left"/>
    </xf>
    <xf numFmtId="0" fontId="18" fillId="0" borderId="0" xfId="0" applyFont="1" applyAlignment="1">
      <alignment horizontal="center" vertical="center" wrapText="1"/>
    </xf>
    <xf numFmtId="0" fontId="14" fillId="0" borderId="16" xfId="0" applyFont="1" applyBorder="1" applyAlignment="1" applyProtection="1">
      <alignment horizontal="center" vertical="center" wrapText="1"/>
      <protection hidden="1"/>
    </xf>
    <xf numFmtId="0" fontId="11" fillId="0" borderId="7" xfId="0" applyFont="1" applyBorder="1" applyAlignment="1" applyProtection="1">
      <alignment horizontal="center" vertical="center" wrapText="1"/>
      <protection hidden="1"/>
    </xf>
    <xf numFmtId="1" fontId="3" fillId="0" borderId="2" xfId="0" applyNumberFormat="1" applyFont="1" applyBorder="1" applyAlignment="1" applyProtection="1">
      <alignment horizontal="center" vertical="center" wrapText="1"/>
      <protection hidden="1"/>
    </xf>
    <xf numFmtId="1" fontId="3" fillId="0" borderId="12" xfId="0" applyNumberFormat="1" applyFont="1" applyBorder="1" applyAlignment="1" applyProtection="1">
      <alignment horizontal="center" vertical="center" wrapText="1"/>
      <protection hidden="1"/>
    </xf>
    <xf numFmtId="0" fontId="3" fillId="0" borderId="15" xfId="0" applyFont="1" applyBorder="1" applyAlignment="1" applyProtection="1">
      <alignment horizontal="center" vertical="center" wrapText="1"/>
      <protection locked="0" hidden="1"/>
    </xf>
    <xf numFmtId="9" fontId="19" fillId="0" borderId="5" xfId="2" applyFont="1" applyBorder="1" applyAlignment="1" applyProtection="1">
      <alignment horizontal="center" vertical="center" wrapText="1"/>
      <protection hidden="1"/>
    </xf>
    <xf numFmtId="164" fontId="19" fillId="0" borderId="12" xfId="1" applyNumberFormat="1" applyFont="1" applyBorder="1" applyAlignment="1" applyProtection="1">
      <alignment horizontal="center" vertical="center" wrapText="1"/>
      <protection hidden="1"/>
    </xf>
    <xf numFmtId="1" fontId="3" fillId="0" borderId="3" xfId="0" applyNumberFormat="1" applyFont="1" applyBorder="1" applyAlignment="1" applyProtection="1">
      <alignment horizontal="center" vertical="center" wrapText="1"/>
      <protection hidden="1"/>
    </xf>
    <xf numFmtId="1" fontId="3" fillId="0" borderId="14" xfId="0" applyNumberFormat="1" applyFont="1" applyBorder="1" applyAlignment="1" applyProtection="1">
      <alignment horizontal="center" vertical="center" wrapText="1"/>
      <protection hidden="1"/>
    </xf>
    <xf numFmtId="0" fontId="3" fillId="0" borderId="17" xfId="0" applyFont="1" applyBorder="1" applyAlignment="1" applyProtection="1">
      <alignment horizontal="center" vertical="center" wrapText="1"/>
      <protection locked="0" hidden="1"/>
    </xf>
    <xf numFmtId="9" fontId="19" fillId="0" borderId="1" xfId="2" applyFont="1" applyBorder="1" applyAlignment="1" applyProtection="1">
      <alignment horizontal="center" vertical="center" wrapText="1"/>
      <protection hidden="1"/>
    </xf>
    <xf numFmtId="0" fontId="3" fillId="0" borderId="0" xfId="0" applyFont="1" applyProtection="1">
      <protection hidden="1"/>
    </xf>
    <xf numFmtId="0" fontId="16" fillId="0" borderId="0" xfId="0" applyFont="1" applyAlignment="1" applyProtection="1">
      <alignment horizontal="right" vertical="center"/>
      <protection hidden="1"/>
    </xf>
    <xf numFmtId="164" fontId="11" fillId="0" borderId="8" xfId="0" applyNumberFormat="1" applyFont="1" applyBorder="1" applyAlignment="1" applyProtection="1">
      <alignment horizontal="center" vertical="center" wrapText="1"/>
      <protection hidden="1"/>
    </xf>
    <xf numFmtId="0" fontId="11" fillId="4" borderId="10" xfId="0" applyFont="1" applyFill="1" applyBorder="1" applyAlignment="1" applyProtection="1">
      <alignment horizontal="center" vertical="center" wrapText="1"/>
      <protection hidden="1"/>
    </xf>
    <xf numFmtId="0" fontId="11" fillId="0" borderId="6" xfId="0" applyFont="1" applyBorder="1" applyAlignment="1" applyProtection="1">
      <alignment horizontal="center" vertical="center" wrapText="1"/>
      <protection hidden="1"/>
    </xf>
    <xf numFmtId="0" fontId="11" fillId="0" borderId="13" xfId="0" applyFont="1" applyBorder="1" applyAlignment="1" applyProtection="1">
      <alignment horizontal="center" vertical="center" wrapText="1"/>
      <protection hidden="1"/>
    </xf>
    <xf numFmtId="0" fontId="20" fillId="4" borderId="11" xfId="0" applyFont="1" applyFill="1" applyBorder="1" applyAlignment="1" applyProtection="1">
      <alignment horizontal="center" vertical="center" wrapText="1"/>
      <protection hidden="1"/>
    </xf>
    <xf numFmtId="0" fontId="20" fillId="4" borderId="9" xfId="0" applyFont="1" applyFill="1" applyBorder="1" applyAlignment="1" applyProtection="1">
      <alignment horizontal="center" vertical="center" wrapText="1"/>
      <protection hidden="1"/>
    </xf>
    <xf numFmtId="0" fontId="21" fillId="0" borderId="0" xfId="0" applyFont="1" applyProtection="1">
      <protection hidden="1"/>
    </xf>
    <xf numFmtId="0" fontId="3" fillId="2" borderId="0" xfId="0" applyFont="1" applyFill="1" applyAlignment="1" applyProtection="1">
      <alignment horizontal="center" vertical="center" wrapText="1"/>
      <protection hidden="1"/>
    </xf>
    <xf numFmtId="2" fontId="3" fillId="3" borderId="0" xfId="0" applyNumberFormat="1" applyFont="1" applyFill="1" applyAlignment="1" applyProtection="1">
      <alignment horizontal="center" vertical="center" wrapText="1"/>
      <protection hidden="1"/>
    </xf>
    <xf numFmtId="0" fontId="16" fillId="0" borderId="8" xfId="0" applyFont="1" applyBorder="1" applyAlignment="1" applyProtection="1">
      <alignment horizontal="center" vertical="center" wrapText="1"/>
      <protection hidden="1"/>
    </xf>
    <xf numFmtId="1" fontId="11" fillId="0" borderId="8" xfId="0" applyNumberFormat="1" applyFont="1" applyBorder="1" applyAlignment="1" applyProtection="1">
      <alignment horizontal="center" vertical="center" wrapText="1"/>
      <protection hidden="1"/>
    </xf>
    <xf numFmtId="0" fontId="9" fillId="0" borderId="0" xfId="0" applyFont="1" applyAlignment="1" applyProtection="1">
      <alignment vertical="top" wrapText="1"/>
      <protection hidden="1"/>
    </xf>
    <xf numFmtId="0" fontId="12" fillId="0" borderId="0" xfId="0" applyFont="1" applyAlignment="1" applyProtection="1">
      <alignment vertical="top"/>
      <protection hidden="1"/>
    </xf>
    <xf numFmtId="0" fontId="9" fillId="0" borderId="0" xfId="0" applyFont="1" applyAlignment="1" applyProtection="1">
      <alignment vertical="center" wrapText="1"/>
      <protection hidden="1"/>
    </xf>
    <xf numFmtId="0" fontId="6" fillId="0" borderId="18" xfId="0" applyFont="1" applyBorder="1"/>
    <xf numFmtId="0" fontId="1" fillId="0" borderId="0" xfId="0" applyFont="1" applyAlignment="1" applyProtection="1">
      <alignment horizontal="left"/>
      <protection locked="0"/>
    </xf>
    <xf numFmtId="164" fontId="11" fillId="0" borderId="0" xfId="0" applyNumberFormat="1" applyFont="1" applyAlignment="1" applyProtection="1">
      <alignment horizontal="center" vertical="center" wrapText="1"/>
      <protection hidden="1"/>
    </xf>
    <xf numFmtId="0" fontId="1" fillId="0" borderId="0" xfId="0" applyFont="1" applyAlignment="1">
      <alignment vertical="center" wrapText="1"/>
    </xf>
    <xf numFmtId="0" fontId="6" fillId="0" borderId="18" xfId="0" applyFont="1" applyBorder="1" applyAlignment="1">
      <alignment horizontal="left" wrapText="1" indent="1"/>
    </xf>
    <xf numFmtId="0" fontId="6" fillId="0" borderId="24" xfId="0" applyFont="1" applyBorder="1"/>
    <xf numFmtId="0" fontId="6" fillId="0" borderId="13" xfId="0" applyFont="1" applyBorder="1"/>
    <xf numFmtId="0" fontId="6" fillId="0" borderId="6" xfId="0" applyFont="1" applyBorder="1"/>
    <xf numFmtId="0" fontId="6" fillId="0" borderId="10" xfId="0" applyFont="1" applyBorder="1"/>
    <xf numFmtId="0" fontId="8" fillId="0" borderId="0" xfId="0" applyFont="1" applyAlignment="1">
      <alignment horizontal="left" vertical="center"/>
    </xf>
    <xf numFmtId="0" fontId="24" fillId="0" borderId="0" xfId="0" applyFont="1" applyAlignment="1">
      <alignment horizontal="left"/>
    </xf>
    <xf numFmtId="0" fontId="24" fillId="0" borderId="0" xfId="0" applyFont="1" applyAlignment="1">
      <alignment horizontal="left" vertical="top"/>
    </xf>
    <xf numFmtId="0" fontId="11" fillId="0" borderId="10" xfId="0" applyFont="1" applyBorder="1" applyAlignment="1" applyProtection="1">
      <alignment horizontal="center" vertical="center" wrapText="1"/>
      <protection hidden="1"/>
    </xf>
    <xf numFmtId="0" fontId="11" fillId="0" borderId="19" xfId="0" applyFont="1" applyBorder="1" applyAlignment="1" applyProtection="1">
      <alignment horizontal="center" vertical="center" wrapText="1"/>
      <protection hidden="1"/>
    </xf>
    <xf numFmtId="0" fontId="14" fillId="0" borderId="19" xfId="0" applyFont="1" applyBorder="1" applyAlignment="1" applyProtection="1">
      <alignment horizontal="center" vertical="center" wrapText="1"/>
      <protection hidden="1"/>
    </xf>
    <xf numFmtId="0" fontId="8" fillId="0" borderId="19" xfId="0" applyFont="1" applyBorder="1" applyAlignment="1" applyProtection="1">
      <alignment horizontal="center" vertical="center" wrapText="1"/>
      <protection hidden="1"/>
    </xf>
    <xf numFmtId="1" fontId="3" fillId="0" borderId="11" xfId="0" applyNumberFormat="1" applyFont="1" applyBorder="1" applyAlignment="1" applyProtection="1">
      <alignment horizontal="center" vertical="center" wrapText="1"/>
      <protection hidden="1"/>
    </xf>
    <xf numFmtId="1" fontId="3" fillId="0" borderId="25" xfId="0" applyNumberFormat="1" applyFont="1" applyBorder="1" applyAlignment="1" applyProtection="1">
      <alignment horizontal="center" vertical="center" wrapText="1"/>
      <protection hidden="1"/>
    </xf>
    <xf numFmtId="0" fontId="3" fillId="0" borderId="25" xfId="0" applyFont="1" applyBorder="1" applyAlignment="1" applyProtection="1">
      <alignment horizontal="center" vertical="center" wrapText="1"/>
      <protection hidden="1"/>
    </xf>
    <xf numFmtId="9" fontId="19" fillId="0" borderId="25" xfId="2" applyFont="1" applyBorder="1" applyAlignment="1" applyProtection="1">
      <alignment horizontal="center" vertical="center" wrapText="1"/>
      <protection hidden="1"/>
    </xf>
    <xf numFmtId="1" fontId="3" fillId="0" borderId="9" xfId="0" applyNumberFormat="1" applyFont="1" applyBorder="1" applyAlignment="1" applyProtection="1">
      <alignment horizontal="center" vertical="center" wrapText="1"/>
      <protection hidden="1"/>
    </xf>
    <xf numFmtId="1" fontId="3" fillId="0" borderId="20" xfId="0" applyNumberFormat="1" applyFont="1" applyBorder="1" applyAlignment="1" applyProtection="1">
      <alignment horizontal="center" vertical="center" wrapText="1"/>
      <protection hidden="1"/>
    </xf>
    <xf numFmtId="9" fontId="19" fillId="0" borderId="20" xfId="2" applyFont="1" applyBorder="1" applyAlignment="1" applyProtection="1">
      <alignment horizontal="center" vertical="center" wrapText="1"/>
      <protection hidden="1"/>
    </xf>
    <xf numFmtId="1" fontId="3" fillId="0" borderId="26" xfId="0" applyNumberFormat="1" applyFont="1" applyBorder="1" applyAlignment="1" applyProtection="1">
      <alignment horizontal="center" vertical="center" wrapText="1"/>
      <protection hidden="1"/>
    </xf>
    <xf numFmtId="1" fontId="3" fillId="0" borderId="27" xfId="0" applyNumberFormat="1" applyFont="1" applyBorder="1" applyAlignment="1" applyProtection="1">
      <alignment horizontal="center" vertical="center" wrapText="1"/>
      <protection hidden="1"/>
    </xf>
    <xf numFmtId="0" fontId="3" fillId="0" borderId="19" xfId="0" applyFont="1" applyBorder="1" applyAlignment="1" applyProtection="1">
      <alignment horizontal="center" vertical="center" wrapText="1"/>
      <protection hidden="1"/>
    </xf>
    <xf numFmtId="9" fontId="19" fillId="0" borderId="27" xfId="2" applyFont="1" applyBorder="1" applyAlignment="1" applyProtection="1">
      <alignment horizontal="center" vertical="center" wrapText="1"/>
      <protection hidden="1"/>
    </xf>
    <xf numFmtId="164" fontId="19" fillId="0" borderId="13" xfId="1" applyNumberFormat="1" applyFont="1" applyBorder="1" applyAlignment="1" applyProtection="1">
      <alignment horizontal="center" vertical="center" wrapText="1"/>
      <protection hidden="1"/>
    </xf>
    <xf numFmtId="0" fontId="3" fillId="0" borderId="0" xfId="0" applyFont="1" applyAlignment="1">
      <alignment horizontal="left"/>
    </xf>
    <xf numFmtId="0" fontId="22" fillId="0" borderId="28" xfId="0" applyFont="1" applyBorder="1"/>
    <xf numFmtId="0" fontId="11" fillId="0" borderId="0" xfId="0" applyFont="1" applyAlignment="1">
      <alignment vertical="center" wrapText="1"/>
    </xf>
    <xf numFmtId="0" fontId="26" fillId="0" borderId="0" xfId="3" quotePrefix="1" applyAlignment="1">
      <alignment vertical="center" wrapText="1"/>
    </xf>
    <xf numFmtId="0" fontId="3" fillId="0" borderId="2" xfId="0" applyFont="1" applyBorder="1" applyAlignment="1" applyProtection="1">
      <alignment horizontal="left"/>
      <protection locked="0"/>
    </xf>
    <xf numFmtId="0" fontId="19" fillId="0" borderId="0" xfId="0" applyFont="1" applyAlignment="1" applyProtection="1">
      <alignment horizontal="right" vertical="top" wrapText="1"/>
      <protection hidden="1"/>
    </xf>
    <xf numFmtId="0" fontId="23" fillId="0" borderId="0" xfId="0" applyFont="1" applyAlignment="1" applyProtection="1">
      <alignment horizontal="center" vertical="center" wrapText="1"/>
      <protection hidden="1"/>
    </xf>
    <xf numFmtId="0" fontId="2" fillId="0" borderId="2" xfId="0" applyFont="1" applyBorder="1" applyAlignment="1" applyProtection="1">
      <alignment horizontal="left"/>
      <protection locked="0"/>
    </xf>
    <xf numFmtId="0" fontId="6" fillId="0" borderId="18" xfId="0" applyFont="1" applyBorder="1" applyAlignment="1">
      <alignment horizontal="left" wrapText="1" indent="1"/>
    </xf>
    <xf numFmtId="0" fontId="6" fillId="0" borderId="0" xfId="0" applyFont="1"/>
    <xf numFmtId="0" fontId="6" fillId="0" borderId="24" xfId="0" applyFont="1" applyBorder="1"/>
    <xf numFmtId="0" fontId="22" fillId="0" borderId="18" xfId="0" applyFont="1" applyBorder="1" applyAlignment="1">
      <alignment horizontal="left"/>
    </xf>
    <xf numFmtId="0" fontId="6" fillId="0" borderId="0" xfId="0" applyFont="1" applyAlignment="1">
      <alignment horizontal="left" wrapText="1" indent="1"/>
    </xf>
    <xf numFmtId="0" fontId="6" fillId="0" borderId="24" xfId="0" applyFont="1" applyBorder="1" applyAlignment="1">
      <alignment horizontal="left" wrapText="1" indent="1"/>
    </xf>
    <xf numFmtId="0" fontId="22" fillId="0" borderId="22" xfId="0" applyFont="1" applyBorder="1" applyAlignment="1">
      <alignment horizontal="left"/>
    </xf>
    <xf numFmtId="0" fontId="22" fillId="0" borderId="21" xfId="0" applyFont="1" applyBorder="1" applyAlignment="1">
      <alignment horizontal="left"/>
    </xf>
    <xf numFmtId="0" fontId="22" fillId="0" borderId="23" xfId="0" applyFont="1" applyBorder="1" applyAlignment="1">
      <alignment horizontal="left"/>
    </xf>
    <xf numFmtId="0" fontId="6" fillId="0" borderId="18" xfId="0" applyFont="1" applyBorder="1" applyAlignment="1">
      <alignment horizontal="left" vertical="center" wrapText="1"/>
    </xf>
    <xf numFmtId="0" fontId="6" fillId="0" borderId="0" xfId="0" applyFont="1" applyAlignment="1">
      <alignment vertical="center"/>
    </xf>
    <xf numFmtId="0" fontId="6" fillId="0" borderId="24" xfId="0" applyFont="1" applyBorder="1" applyAlignment="1">
      <alignment vertical="center"/>
    </xf>
    <xf numFmtId="0" fontId="6" fillId="0" borderId="0" xfId="0" applyFont="1" applyAlignment="1">
      <alignment horizontal="left" vertical="center"/>
    </xf>
    <xf numFmtId="0" fontId="6" fillId="0" borderId="24" xfId="0" applyFont="1" applyBorder="1" applyAlignment="1">
      <alignment horizontal="left" vertical="center"/>
    </xf>
    <xf numFmtId="0" fontId="25" fillId="0" borderId="0" xfId="0" applyFont="1" applyAlignment="1" applyProtection="1">
      <alignment horizontal="center" vertical="center" wrapText="1"/>
      <protection hidden="1"/>
    </xf>
  </cellXfs>
  <cellStyles count="4">
    <cellStyle name="Currency" xfId="1" builtinId="4"/>
    <cellStyle name="Hyperlink" xfId="3" builtinId="8"/>
    <cellStyle name="Normal" xfId="0" builtinId="0"/>
    <cellStyle name="Percent" xfId="2" builtinId="5"/>
  </cellStyles>
  <dxfs count="10">
    <dxf>
      <fill>
        <patternFill patternType="solid">
          <bgColor rgb="FFD7D7D9"/>
        </patternFill>
      </fill>
    </dxf>
    <dxf>
      <font>
        <b val="0"/>
        <strike val="0"/>
        <outline val="0"/>
        <shadow val="0"/>
        <u val="none"/>
        <vertAlign val="baseline"/>
        <sz val="11"/>
        <color theme="1"/>
        <name val="Arial"/>
        <family val="2"/>
        <scheme val="minor"/>
      </font>
      <numFmt numFmtId="19" formatCode="m/d/yyyy"/>
      <fill>
        <patternFill patternType="none">
          <fgColor indexed="64"/>
          <bgColor auto="1"/>
        </patternFill>
      </fill>
      <alignment horizontal="left" vertical="bottom" textRotation="0" wrapText="0" indent="0" justifyLastLine="0" shrinkToFit="0" readingOrder="0"/>
      <protection locked="0" hidden="0"/>
    </dxf>
    <dxf>
      <font>
        <b val="0"/>
        <strike val="0"/>
        <outline val="0"/>
        <shadow val="0"/>
        <u val="none"/>
        <vertAlign val="baseline"/>
        <sz val="11"/>
        <color theme="1"/>
        <name val="Arial"/>
        <family val="2"/>
        <scheme val="minor"/>
      </font>
      <numFmt numFmtId="19" formatCode="m/d/yyyy"/>
      <fill>
        <patternFill patternType="none">
          <fgColor indexed="64"/>
          <bgColor auto="1"/>
        </patternFill>
      </fill>
      <alignment horizontal="left" vertical="bottom" textRotation="0" wrapText="0" indent="0" justifyLastLine="0" shrinkToFit="0" readingOrder="0"/>
      <protection locked="0" hidden="0"/>
    </dxf>
    <dxf>
      <font>
        <b val="0"/>
        <strike val="0"/>
        <outline val="0"/>
        <shadow val="0"/>
        <u val="none"/>
        <vertAlign val="baseline"/>
        <sz val="11"/>
        <color theme="1"/>
        <name val="Arial"/>
        <family val="2"/>
        <scheme val="minor"/>
      </font>
      <numFmt numFmtId="19" formatCode="m/d/yyyy"/>
      <fill>
        <patternFill patternType="none">
          <fgColor indexed="64"/>
          <bgColor auto="1"/>
        </patternFill>
      </fill>
      <alignment horizontal="left" vertical="bottom" textRotation="0" wrapText="0" indent="0" justifyLastLine="0" shrinkToFit="0" readingOrder="0"/>
      <protection locked="0" hidden="0"/>
    </dxf>
    <dxf>
      <font>
        <b val="0"/>
        <strike val="0"/>
        <outline val="0"/>
        <shadow val="0"/>
        <u val="none"/>
        <vertAlign val="baseline"/>
        <sz val="11"/>
        <color theme="1"/>
        <name val="Arial"/>
        <family val="2"/>
        <scheme val="minor"/>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1"/>
        <color theme="1"/>
        <name val="Arial"/>
        <family val="2"/>
        <scheme val="minor"/>
      </font>
    </dxf>
    <dxf>
      <font>
        <b val="0"/>
        <strike val="0"/>
        <outline val="0"/>
        <shadow val="0"/>
        <u val="none"/>
        <vertAlign val="baseline"/>
        <sz val="11"/>
        <color theme="1"/>
        <name val="Arial"/>
        <family val="2"/>
        <scheme val="minor"/>
      </font>
      <fill>
        <patternFill patternType="none">
          <fgColor indexed="64"/>
          <bgColor auto="1"/>
        </patternFill>
      </fill>
      <alignment horizontal="left" vertical="bottom" textRotation="0" wrapText="0" indent="0" justifyLastLine="0" shrinkToFit="0" readingOrder="0"/>
      <protection locked="0" hidden="0"/>
    </dxf>
    <dxf>
      <font>
        <b/>
        <strike val="0"/>
        <outline val="0"/>
        <shadow val="0"/>
        <u val="none"/>
        <vertAlign val="baseline"/>
        <sz val="12"/>
        <color theme="1"/>
        <name val="Arial"/>
        <family val="2"/>
        <scheme val="minor"/>
      </font>
      <alignment horizontal="center" vertical="center" textRotation="0" wrapText="0" indent="0" justifyLastLine="0" shrinkToFit="0" readingOrder="0"/>
    </dxf>
    <dxf>
      <font>
        <b val="0"/>
        <i val="0"/>
        <color auto="1"/>
      </font>
      <fill>
        <patternFill patternType="none">
          <bgColor auto="1"/>
        </patternFill>
      </fill>
      <border>
        <bottom style="medium">
          <color rgb="FF51C0A7"/>
        </bottom>
      </border>
    </dxf>
    <dxf>
      <font>
        <color theme="1"/>
      </font>
      <fill>
        <patternFill patternType="none">
          <bgColor auto="1"/>
        </patternFill>
      </fill>
      <border diagonalUp="0" diagonalDown="0">
        <left/>
        <right/>
        <top/>
        <bottom style="thin">
          <color auto="1"/>
        </bottom>
        <vertical style="medium">
          <color rgb="FF51C0A7"/>
        </vertical>
        <horizontal style="thin">
          <color auto="1"/>
        </horizontal>
      </border>
    </dxf>
  </dxfs>
  <tableStyles count="1" defaultTableStyle="TableStyleMedium2" defaultPivotStyle="PivotStyleLight16">
    <tableStyle name="Table Style 1" pivot="0" count="2" xr9:uid="{7C64AE55-4FD5-4F77-8D60-DDC52EA40ED4}">
      <tableStyleElement type="wholeTable" dxfId="9"/>
      <tableStyleElement type="headerRow" dxfId="8"/>
    </tableStyle>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DDEE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E0E0E0"/>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mruColors>
      <color rgb="FF51C0A7"/>
      <color rgb="FFD7D7D9"/>
      <color rgb="FF88D4C4"/>
      <color rgb="FFBEE8DF"/>
      <color rgb="FFC4EAE2"/>
      <color rgb="FFCBEDE6"/>
      <color rgb="FFD5EFE9"/>
      <color rgb="FF4DB6C4"/>
      <color rgb="FF007A87"/>
      <color rgb="FFB9E5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hyperlink" Target="https://www.revenue.alabama.gov/tax-incentives/procedures-for-childcare-facility-tax-credit/" TargetMode="External"/><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hyperlink" Target="https://www.revenue.alabama.gov/tax-incentives/facility-credit-claim-procedures/" TargetMode="External"/><Relationship Id="rId5" Type="http://schemas.openxmlformats.org/officeDocument/2006/relationships/hyperlink" Target="#'Facility Credit Information'!B5"/><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hyperlink" Target="#Instructions!A1"/></Relationships>
</file>

<file path=xl/drawings/drawing1.xml><?xml version="1.0" encoding="utf-8"?>
<xdr:wsDr xmlns:xdr="http://schemas.openxmlformats.org/drawingml/2006/spreadsheetDrawing" xmlns:a="http://schemas.openxmlformats.org/drawingml/2006/main">
  <xdr:twoCellAnchor editAs="oneCell">
    <xdr:from>
      <xdr:col>1</xdr:col>
      <xdr:colOff>21507</xdr:colOff>
      <xdr:row>10</xdr:row>
      <xdr:rowOff>96198</xdr:rowOff>
    </xdr:from>
    <xdr:to>
      <xdr:col>1</xdr:col>
      <xdr:colOff>241863</xdr:colOff>
      <xdr:row>11</xdr:row>
      <xdr:rowOff>32412</xdr:rowOff>
    </xdr:to>
    <xdr:pic>
      <xdr:nvPicPr>
        <xdr:cNvPr id="16" name="Graphic 15" descr="Receiver with solid fill">
          <a:extLst>
            <a:ext uri="{FF2B5EF4-FFF2-40B4-BE49-F238E27FC236}">
              <a16:creationId xmlns:a16="http://schemas.microsoft.com/office/drawing/2014/main" id="{BC82FF60-C6B1-377B-ACAB-1CC07C321B1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26661" y="2622521"/>
          <a:ext cx="220356" cy="211706"/>
        </a:xfrm>
        <a:prstGeom prst="rect">
          <a:avLst/>
        </a:prstGeom>
      </xdr:spPr>
    </xdr:pic>
    <xdr:clientData/>
  </xdr:twoCellAnchor>
  <xdr:twoCellAnchor>
    <xdr:from>
      <xdr:col>1</xdr:col>
      <xdr:colOff>219672</xdr:colOff>
      <xdr:row>10</xdr:row>
      <xdr:rowOff>93610</xdr:rowOff>
    </xdr:from>
    <xdr:to>
      <xdr:col>1</xdr:col>
      <xdr:colOff>1533656</xdr:colOff>
      <xdr:row>11</xdr:row>
      <xdr:rowOff>63443</xdr:rowOff>
    </xdr:to>
    <xdr:sp macro="" textlink="">
      <xdr:nvSpPr>
        <xdr:cNvPr id="18" name="TextBox 17">
          <a:extLst>
            <a:ext uri="{FF2B5EF4-FFF2-40B4-BE49-F238E27FC236}">
              <a16:creationId xmlns:a16="http://schemas.microsoft.com/office/drawing/2014/main" id="{61669EEE-3C8B-8887-240A-EC1A8FB20E3A}"/>
            </a:ext>
          </a:extLst>
        </xdr:cNvPr>
        <xdr:cNvSpPr txBox="1"/>
      </xdr:nvSpPr>
      <xdr:spPr>
        <a:xfrm>
          <a:off x="424826" y="2619933"/>
          <a:ext cx="1313984" cy="245325"/>
        </a:xfrm>
        <a:prstGeom prst="rect">
          <a:avLst/>
        </a:prstGeom>
        <a:no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a:solidFill>
                <a:sysClr val="windowText" lastClr="000000"/>
              </a:solidFill>
            </a:rPr>
            <a:t>334-353-9789</a:t>
          </a:r>
        </a:p>
      </xdr:txBody>
    </xdr:sp>
    <xdr:clientData/>
  </xdr:twoCellAnchor>
  <xdr:twoCellAnchor editAs="oneCell">
    <xdr:from>
      <xdr:col>1</xdr:col>
      <xdr:colOff>20817</xdr:colOff>
      <xdr:row>12</xdr:row>
      <xdr:rowOff>5776</xdr:rowOff>
    </xdr:from>
    <xdr:to>
      <xdr:col>1</xdr:col>
      <xdr:colOff>267370</xdr:colOff>
      <xdr:row>12</xdr:row>
      <xdr:rowOff>240324</xdr:rowOff>
    </xdr:to>
    <xdr:pic>
      <xdr:nvPicPr>
        <xdr:cNvPr id="23" name="Graphic 22" descr="Open envelope with solid fill">
          <a:extLst>
            <a:ext uri="{FF2B5EF4-FFF2-40B4-BE49-F238E27FC236}">
              <a16:creationId xmlns:a16="http://schemas.microsoft.com/office/drawing/2014/main" id="{91EC8424-518E-B604-474A-478565054FF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25971" y="2936545"/>
          <a:ext cx="246553" cy="234548"/>
        </a:xfrm>
        <a:prstGeom prst="rect">
          <a:avLst/>
        </a:prstGeom>
      </xdr:spPr>
    </xdr:pic>
    <xdr:clientData/>
  </xdr:twoCellAnchor>
  <xdr:twoCellAnchor>
    <xdr:from>
      <xdr:col>1</xdr:col>
      <xdr:colOff>11248</xdr:colOff>
      <xdr:row>12</xdr:row>
      <xdr:rowOff>9952</xdr:rowOff>
    </xdr:from>
    <xdr:to>
      <xdr:col>2</xdr:col>
      <xdr:colOff>10390</xdr:colOff>
      <xdr:row>13</xdr:row>
      <xdr:rowOff>124282</xdr:rowOff>
    </xdr:to>
    <xdr:grpSp>
      <xdr:nvGrpSpPr>
        <xdr:cNvPr id="24" name="Group 23">
          <a:extLst>
            <a:ext uri="{FF2B5EF4-FFF2-40B4-BE49-F238E27FC236}">
              <a16:creationId xmlns:a16="http://schemas.microsoft.com/office/drawing/2014/main" id="{B3B0EF95-2696-40C0-A563-6B4F76BE4610}"/>
            </a:ext>
          </a:extLst>
        </xdr:cNvPr>
        <xdr:cNvGrpSpPr/>
      </xdr:nvGrpSpPr>
      <xdr:grpSpPr>
        <a:xfrm>
          <a:off x="210407" y="3023316"/>
          <a:ext cx="2692119" cy="408739"/>
          <a:chOff x="47509" y="703976"/>
          <a:chExt cx="1613844" cy="140324"/>
        </a:xfrm>
      </xdr:grpSpPr>
      <xdr:sp macro="" textlink="">
        <xdr:nvSpPr>
          <xdr:cNvPr id="25" name="TextBox 24">
            <a:extLst>
              <a:ext uri="{FF2B5EF4-FFF2-40B4-BE49-F238E27FC236}">
                <a16:creationId xmlns:a16="http://schemas.microsoft.com/office/drawing/2014/main" id="{A2DD5AF0-2FBB-61F7-0CCF-D907ECF9F8F8}"/>
              </a:ext>
            </a:extLst>
          </xdr:cNvPr>
          <xdr:cNvSpPr txBox="1"/>
        </xdr:nvSpPr>
        <xdr:spPr>
          <a:xfrm>
            <a:off x="176750" y="703976"/>
            <a:ext cx="1441790" cy="87902"/>
          </a:xfrm>
          <a:prstGeom prst="rect">
            <a:avLst/>
          </a:prstGeom>
          <a:no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a:solidFill>
                  <a:sysClr val="windowText" lastClr="000000"/>
                </a:solidFill>
              </a:rPr>
              <a:t>incentives@revenue.alabama.gov</a:t>
            </a:r>
          </a:p>
        </xdr:txBody>
      </xdr:sp>
      <xdr:cxnSp macro="">
        <xdr:nvCxnSpPr>
          <xdr:cNvPr id="26" name="Straight Connector 25">
            <a:extLst>
              <a:ext uri="{FF2B5EF4-FFF2-40B4-BE49-F238E27FC236}">
                <a16:creationId xmlns:a16="http://schemas.microsoft.com/office/drawing/2014/main" id="{9920EC9D-363E-B441-14B8-21AAAF791758}"/>
              </a:ext>
            </a:extLst>
          </xdr:cNvPr>
          <xdr:cNvCxnSpPr/>
        </xdr:nvCxnSpPr>
        <xdr:spPr>
          <a:xfrm flipV="1">
            <a:off x="47509" y="843242"/>
            <a:ext cx="1613844" cy="1058"/>
          </a:xfrm>
          <a:prstGeom prst="line">
            <a:avLst/>
          </a:prstGeom>
          <a:ln w="1905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90354</xdr:colOff>
      <xdr:row>13</xdr:row>
      <xdr:rowOff>193944</xdr:rowOff>
    </xdr:from>
    <xdr:to>
      <xdr:col>2</xdr:col>
      <xdr:colOff>24247</xdr:colOff>
      <xdr:row>15</xdr:row>
      <xdr:rowOff>86561</xdr:rowOff>
    </xdr:to>
    <xdr:grpSp>
      <xdr:nvGrpSpPr>
        <xdr:cNvPr id="8" name="Group 7">
          <a:extLst>
            <a:ext uri="{FF2B5EF4-FFF2-40B4-BE49-F238E27FC236}">
              <a16:creationId xmlns:a16="http://schemas.microsoft.com/office/drawing/2014/main" id="{5C4F3EF6-09E5-A0FC-79C7-AEF265127071}"/>
            </a:ext>
          </a:extLst>
        </xdr:cNvPr>
        <xdr:cNvGrpSpPr/>
      </xdr:nvGrpSpPr>
      <xdr:grpSpPr>
        <a:xfrm>
          <a:off x="90354" y="3501717"/>
          <a:ext cx="2826029" cy="481435"/>
          <a:chOff x="91738" y="4524968"/>
          <a:chExt cx="1814159" cy="122920"/>
        </a:xfrm>
      </xdr:grpSpPr>
      <xdr:sp macro="" textlink="">
        <xdr:nvSpPr>
          <xdr:cNvPr id="29" name="TextBox 28">
            <a:hlinkClick xmlns:r="http://schemas.openxmlformats.org/officeDocument/2006/relationships" r:id="rId5"/>
            <a:extLst>
              <a:ext uri="{FF2B5EF4-FFF2-40B4-BE49-F238E27FC236}">
                <a16:creationId xmlns:a16="http://schemas.microsoft.com/office/drawing/2014/main" id="{C9F74931-4ADB-6109-F600-FC3E4F3638CE}"/>
              </a:ext>
            </a:extLst>
          </xdr:cNvPr>
          <xdr:cNvSpPr txBox="1"/>
        </xdr:nvSpPr>
        <xdr:spPr>
          <a:xfrm>
            <a:off x="91738" y="4524968"/>
            <a:ext cx="1710046" cy="104790"/>
          </a:xfrm>
          <a:prstGeom prst="rect">
            <a:avLst/>
          </a:prstGeom>
          <a:no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1100" b="1">
                <a:solidFill>
                  <a:sysClr val="windowText" lastClr="000000"/>
                </a:solidFill>
              </a:rPr>
              <a:t>Go</a:t>
            </a:r>
            <a:r>
              <a:rPr lang="en-US" sz="1100" b="1" baseline="0">
                <a:solidFill>
                  <a:sysClr val="windowText" lastClr="000000"/>
                </a:solidFill>
              </a:rPr>
              <a:t> to Facility Credit Information Tab</a:t>
            </a:r>
          </a:p>
        </xdr:txBody>
      </xdr:sp>
      <xdr:cxnSp macro="">
        <xdr:nvCxnSpPr>
          <xdr:cNvPr id="30" name="Straight Connector 29">
            <a:extLst>
              <a:ext uri="{FF2B5EF4-FFF2-40B4-BE49-F238E27FC236}">
                <a16:creationId xmlns:a16="http://schemas.microsoft.com/office/drawing/2014/main" id="{6D072D0E-444A-BA74-9644-6D886415A73D}"/>
              </a:ext>
            </a:extLst>
          </xdr:cNvPr>
          <xdr:cNvCxnSpPr/>
        </xdr:nvCxnSpPr>
        <xdr:spPr>
          <a:xfrm flipH="1" flipV="1">
            <a:off x="169824" y="4646451"/>
            <a:ext cx="1736073" cy="1437"/>
          </a:xfrm>
          <a:prstGeom prst="line">
            <a:avLst/>
          </a:prstGeom>
          <a:noFill/>
          <a:ln w="1905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9525</xdr:colOff>
      <xdr:row>5</xdr:row>
      <xdr:rowOff>52421</xdr:rowOff>
    </xdr:from>
    <xdr:to>
      <xdr:col>2</xdr:col>
      <xdr:colOff>9526</xdr:colOff>
      <xdr:row>6</xdr:row>
      <xdr:rowOff>28575</xdr:rowOff>
    </xdr:to>
    <xdr:grpSp>
      <xdr:nvGrpSpPr>
        <xdr:cNvPr id="36" name="Group 35">
          <a:hlinkClick xmlns:r="http://schemas.openxmlformats.org/officeDocument/2006/relationships" r:id="rId6"/>
          <a:extLst>
            <a:ext uri="{FF2B5EF4-FFF2-40B4-BE49-F238E27FC236}">
              <a16:creationId xmlns:a16="http://schemas.microsoft.com/office/drawing/2014/main" id="{4225691F-326A-4E0A-A256-9103A58D4D6E}"/>
            </a:ext>
          </a:extLst>
        </xdr:cNvPr>
        <xdr:cNvGrpSpPr/>
      </xdr:nvGrpSpPr>
      <xdr:grpSpPr>
        <a:xfrm>
          <a:off x="208684" y="1394580"/>
          <a:ext cx="2692978" cy="521677"/>
          <a:chOff x="196427" y="751460"/>
          <a:chExt cx="1384723" cy="255573"/>
        </a:xfrm>
        <a:solidFill>
          <a:srgbClr val="D7D7D9"/>
        </a:solidFill>
      </xdr:grpSpPr>
      <xdr:sp macro="" textlink="">
        <xdr:nvSpPr>
          <xdr:cNvPr id="37" name="TextBox 36">
            <a:extLst>
              <a:ext uri="{FF2B5EF4-FFF2-40B4-BE49-F238E27FC236}">
                <a16:creationId xmlns:a16="http://schemas.microsoft.com/office/drawing/2014/main" id="{AF0A017B-1EA1-8156-A9DB-DC2DC6735C61}"/>
              </a:ext>
            </a:extLst>
          </xdr:cNvPr>
          <xdr:cNvSpPr txBox="1"/>
        </xdr:nvSpPr>
        <xdr:spPr>
          <a:xfrm>
            <a:off x="200025" y="752475"/>
            <a:ext cx="1381125" cy="254557"/>
          </a:xfrm>
          <a:prstGeom prst="rect">
            <a:avLst/>
          </a:prstGeom>
          <a:grp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000" b="1">
                <a:solidFill>
                  <a:sysClr val="windowText" lastClr="000000"/>
                </a:solidFill>
              </a:rPr>
              <a:t>Procedures</a:t>
            </a:r>
            <a:r>
              <a:rPr lang="en-US" sz="1000" b="1" baseline="0">
                <a:solidFill>
                  <a:sysClr val="windowText" lastClr="000000"/>
                </a:solidFill>
              </a:rPr>
              <a:t> for Claiming a Facility Tax Credit</a:t>
            </a:r>
            <a:endParaRPr lang="en-US" sz="1000" b="1">
              <a:solidFill>
                <a:sysClr val="windowText" lastClr="000000"/>
              </a:solidFill>
            </a:endParaRPr>
          </a:p>
        </xdr:txBody>
      </xdr:sp>
      <xdr:cxnSp macro="">
        <xdr:nvCxnSpPr>
          <xdr:cNvPr id="38" name="Straight Connector 37">
            <a:extLst>
              <a:ext uri="{FF2B5EF4-FFF2-40B4-BE49-F238E27FC236}">
                <a16:creationId xmlns:a16="http://schemas.microsoft.com/office/drawing/2014/main" id="{9794FFF7-50DC-787A-0F97-638D75345961}"/>
              </a:ext>
            </a:extLst>
          </xdr:cNvPr>
          <xdr:cNvCxnSpPr/>
        </xdr:nvCxnSpPr>
        <xdr:spPr>
          <a:xfrm flipV="1">
            <a:off x="196427" y="751460"/>
            <a:ext cx="0" cy="255573"/>
          </a:xfrm>
          <a:prstGeom prst="line">
            <a:avLst/>
          </a:prstGeom>
          <a:grpFill/>
          <a:ln w="1905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0</xdr:colOff>
      <xdr:row>3</xdr:row>
      <xdr:rowOff>76862</xdr:rowOff>
    </xdr:from>
    <xdr:to>
      <xdr:col>2</xdr:col>
      <xdr:colOff>1</xdr:colOff>
      <xdr:row>4</xdr:row>
      <xdr:rowOff>47625</xdr:rowOff>
    </xdr:to>
    <xdr:grpSp>
      <xdr:nvGrpSpPr>
        <xdr:cNvPr id="3" name="Group 2">
          <a:hlinkClick xmlns:r="http://schemas.openxmlformats.org/officeDocument/2006/relationships" r:id="rId7"/>
          <a:extLst>
            <a:ext uri="{FF2B5EF4-FFF2-40B4-BE49-F238E27FC236}">
              <a16:creationId xmlns:a16="http://schemas.microsoft.com/office/drawing/2014/main" id="{EA4BDA55-C1ED-B21D-14DD-8C6674E65FAE}"/>
            </a:ext>
          </a:extLst>
        </xdr:cNvPr>
        <xdr:cNvGrpSpPr/>
      </xdr:nvGrpSpPr>
      <xdr:grpSpPr>
        <a:xfrm>
          <a:off x="199159" y="717635"/>
          <a:ext cx="2692978" cy="542263"/>
          <a:chOff x="200025" y="651510"/>
          <a:chExt cx="1714501" cy="548640"/>
        </a:xfrm>
      </xdr:grpSpPr>
      <xdr:sp macro="" textlink="">
        <xdr:nvSpPr>
          <xdr:cNvPr id="40" name="TextBox 39">
            <a:extLst>
              <a:ext uri="{FF2B5EF4-FFF2-40B4-BE49-F238E27FC236}">
                <a16:creationId xmlns:a16="http://schemas.microsoft.com/office/drawing/2014/main" id="{8DC4DCEA-56D8-44D0-E0C1-2700073D65FD}"/>
              </a:ext>
            </a:extLst>
          </xdr:cNvPr>
          <xdr:cNvSpPr txBox="1"/>
        </xdr:nvSpPr>
        <xdr:spPr>
          <a:xfrm>
            <a:off x="204480" y="653091"/>
            <a:ext cx="1710046" cy="545479"/>
          </a:xfrm>
          <a:prstGeom prst="rect">
            <a:avLst/>
          </a:prstGeom>
          <a:solidFill>
            <a:srgbClr val="D7D7D9"/>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000" b="1">
                <a:solidFill>
                  <a:sysClr val="windowText" lastClr="000000"/>
                </a:solidFill>
              </a:rPr>
              <a:t>Procedures</a:t>
            </a:r>
            <a:r>
              <a:rPr lang="en-US" sz="1000" b="1" baseline="0">
                <a:solidFill>
                  <a:sysClr val="windowText" lastClr="000000"/>
                </a:solidFill>
              </a:rPr>
              <a:t> for Reserving a Facility Tax Credit </a:t>
            </a:r>
            <a:endParaRPr lang="en-US" sz="1000" b="1">
              <a:solidFill>
                <a:sysClr val="windowText" lastClr="000000"/>
              </a:solidFill>
            </a:endParaRPr>
          </a:p>
        </xdr:txBody>
      </xdr:sp>
      <xdr:cxnSp macro="">
        <xdr:nvCxnSpPr>
          <xdr:cNvPr id="41" name="Straight Connector 40">
            <a:extLst>
              <a:ext uri="{FF2B5EF4-FFF2-40B4-BE49-F238E27FC236}">
                <a16:creationId xmlns:a16="http://schemas.microsoft.com/office/drawing/2014/main" id="{9F688435-6725-3D14-F856-C28DE3CAC76B}"/>
              </a:ext>
            </a:extLst>
          </xdr:cNvPr>
          <xdr:cNvCxnSpPr/>
        </xdr:nvCxnSpPr>
        <xdr:spPr>
          <a:xfrm flipV="1">
            <a:off x="200025" y="660654"/>
            <a:ext cx="0" cy="539496"/>
          </a:xfrm>
          <a:prstGeom prst="line">
            <a:avLst/>
          </a:prstGeom>
          <a:solidFill>
            <a:srgbClr val="D7D7D9"/>
          </a:solidFill>
          <a:ln w="1905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0</xdr:colOff>
      <xdr:row>8</xdr:row>
      <xdr:rowOff>0</xdr:rowOff>
    </xdr:from>
    <xdr:to>
      <xdr:col>2</xdr:col>
      <xdr:colOff>2793</xdr:colOff>
      <xdr:row>8</xdr:row>
      <xdr:rowOff>1495</xdr:rowOff>
    </xdr:to>
    <xdr:cxnSp macro="">
      <xdr:nvCxnSpPr>
        <xdr:cNvPr id="6" name="Straight Connector 5">
          <a:extLst>
            <a:ext uri="{FF2B5EF4-FFF2-40B4-BE49-F238E27FC236}">
              <a16:creationId xmlns:a16="http://schemas.microsoft.com/office/drawing/2014/main" id="{4F9822A7-026C-43B5-BF93-A08F7300E9E9}"/>
            </a:ext>
          </a:extLst>
        </xdr:cNvPr>
        <xdr:cNvCxnSpPr/>
      </xdr:nvCxnSpPr>
      <xdr:spPr>
        <a:xfrm flipH="1" flipV="1">
          <a:off x="204355" y="2199409"/>
          <a:ext cx="2777165" cy="1495"/>
        </a:xfrm>
        <a:prstGeom prst="line">
          <a:avLst/>
        </a:prstGeom>
        <a:noFill/>
        <a:ln w="19050">
          <a:solidFill>
            <a:srgbClr val="51C0A7"/>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200891</xdr:colOff>
      <xdr:row>1</xdr:row>
      <xdr:rowOff>290945</xdr:rowOff>
    </xdr:from>
    <xdr:to>
      <xdr:col>1</xdr:col>
      <xdr:colOff>2774372</xdr:colOff>
      <xdr:row>2</xdr:row>
      <xdr:rowOff>1</xdr:rowOff>
    </xdr:to>
    <xdr:cxnSp macro="">
      <xdr:nvCxnSpPr>
        <xdr:cNvPr id="12" name="Straight Connector 11">
          <a:extLst>
            <a:ext uri="{FF2B5EF4-FFF2-40B4-BE49-F238E27FC236}">
              <a16:creationId xmlns:a16="http://schemas.microsoft.com/office/drawing/2014/main" id="{A21AD6F6-BE64-4AA6-829D-A3D975160B2F}"/>
            </a:ext>
          </a:extLst>
        </xdr:cNvPr>
        <xdr:cNvCxnSpPr/>
      </xdr:nvCxnSpPr>
      <xdr:spPr>
        <a:xfrm flipH="1">
          <a:off x="200891" y="519545"/>
          <a:ext cx="2777836" cy="1"/>
        </a:xfrm>
        <a:prstGeom prst="line">
          <a:avLst/>
        </a:prstGeom>
        <a:noFill/>
        <a:ln w="19050">
          <a:solidFill>
            <a:srgbClr val="51C0A7"/>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26</xdr:row>
      <xdr:rowOff>0</xdr:rowOff>
    </xdr:from>
    <xdr:to>
      <xdr:col>6</xdr:col>
      <xdr:colOff>0</xdr:colOff>
      <xdr:row>27</xdr:row>
      <xdr:rowOff>201168</xdr:rowOff>
    </xdr:to>
    <xdr:grpSp>
      <xdr:nvGrpSpPr>
        <xdr:cNvPr id="10" name="Group 9">
          <a:extLst>
            <a:ext uri="{FF2B5EF4-FFF2-40B4-BE49-F238E27FC236}">
              <a16:creationId xmlns:a16="http://schemas.microsoft.com/office/drawing/2014/main" id="{91E01ED0-DA6D-1E60-4AF6-B3DD60519E32}"/>
            </a:ext>
          </a:extLst>
        </xdr:cNvPr>
        <xdr:cNvGrpSpPr/>
      </xdr:nvGrpSpPr>
      <xdr:grpSpPr>
        <a:xfrm>
          <a:off x="200025" y="6124575"/>
          <a:ext cx="5000625" cy="429768"/>
          <a:chOff x="200025" y="5335143"/>
          <a:chExt cx="2857500" cy="603504"/>
        </a:xfrm>
      </xdr:grpSpPr>
      <xdr:sp macro="" textlink="">
        <xdr:nvSpPr>
          <xdr:cNvPr id="5" name="TextBox 4">
            <a:hlinkClick xmlns:r="http://schemas.openxmlformats.org/officeDocument/2006/relationships" r:id="rId1"/>
            <a:extLst>
              <a:ext uri="{FF2B5EF4-FFF2-40B4-BE49-F238E27FC236}">
                <a16:creationId xmlns:a16="http://schemas.microsoft.com/office/drawing/2014/main" id="{B4650219-414C-1148-C520-E7E65E08F630}"/>
              </a:ext>
            </a:extLst>
          </xdr:cNvPr>
          <xdr:cNvSpPr txBox="1"/>
        </xdr:nvSpPr>
        <xdr:spPr>
          <a:xfrm>
            <a:off x="207450" y="5335143"/>
            <a:ext cx="2850075" cy="598932"/>
          </a:xfrm>
          <a:prstGeom prst="rect">
            <a:avLst/>
          </a:prstGeom>
          <a:solidFill>
            <a:srgbClr val="D7D7D9"/>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1100" b="1">
                <a:solidFill>
                  <a:schemeClr val="tx1"/>
                </a:solidFill>
              </a:rPr>
              <a:t>Go to Instructions</a:t>
            </a:r>
            <a:r>
              <a:rPr lang="en-US" sz="1100" b="1" baseline="0">
                <a:solidFill>
                  <a:schemeClr val="tx1"/>
                </a:solidFill>
              </a:rPr>
              <a:t> </a:t>
            </a:r>
          </a:p>
          <a:p>
            <a:pPr algn="ctr"/>
            <a:r>
              <a:rPr lang="en-US" sz="1100" b="1" baseline="0">
                <a:solidFill>
                  <a:schemeClr val="tx1"/>
                </a:solidFill>
              </a:rPr>
              <a:t>Tab</a:t>
            </a:r>
            <a:endParaRPr lang="en-US" sz="1100" b="1">
              <a:solidFill>
                <a:schemeClr val="tx1"/>
              </a:solidFill>
            </a:endParaRPr>
          </a:p>
        </xdr:txBody>
      </xdr:sp>
      <xdr:cxnSp macro="">
        <xdr:nvCxnSpPr>
          <xdr:cNvPr id="7" name="Straight Connector 6">
            <a:extLst>
              <a:ext uri="{FF2B5EF4-FFF2-40B4-BE49-F238E27FC236}">
                <a16:creationId xmlns:a16="http://schemas.microsoft.com/office/drawing/2014/main" id="{F378DC3E-F8BB-4D2A-9119-1B407D5ED162}"/>
              </a:ext>
            </a:extLst>
          </xdr:cNvPr>
          <xdr:cNvCxnSpPr/>
        </xdr:nvCxnSpPr>
        <xdr:spPr>
          <a:xfrm>
            <a:off x="200025" y="5335143"/>
            <a:ext cx="0" cy="603504"/>
          </a:xfrm>
          <a:prstGeom prst="line">
            <a:avLst/>
          </a:prstGeom>
          <a:noFill/>
          <a:ln w="19050">
            <a:solidFill>
              <a:srgbClr val="51C0A7"/>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5B6881-A9F1-4E0B-B6CA-6072EEDCA1FD}" name="ChildrenTable" displayName="ChildrenTable" ref="H3:K103" headerRowDxfId="7" dataDxfId="6" totalsRowDxfId="5">
  <autoFilter ref="H3:K103" xr:uid="{00000000-0001-0000-0100-000000000000}">
    <filterColumn colId="0" hiddenButton="1"/>
    <filterColumn colId="1" hiddenButton="1"/>
    <filterColumn colId="2" hiddenButton="1"/>
    <filterColumn colId="3" hiddenButton="1"/>
  </autoFilter>
  <sortState xmlns:xlrd2="http://schemas.microsoft.com/office/spreadsheetml/2017/richdata2" ref="H4:K5">
    <sortCondition descending="1" ref="H3:H5"/>
  </sortState>
  <tableColumns count="4">
    <tableColumn id="2" xr3:uid="{9A117409-8518-48EB-8D64-162BB4CD8836}" name="*Child Name" totalsRowFunction="count" dataDxfId="4"/>
    <tableColumn id="3" xr3:uid="{4F8A9893-62D4-4F38-B640-EADB9D4220A2}" name="*Date of Birth" dataDxfId="3"/>
    <tableColumn id="4" xr3:uid="{E1AB19A3-2B5C-4440-AA37-CAEA17E31B67}" name="*Subsidy Placement Date" dataDxfId="2"/>
    <tableColumn id="5" xr3:uid="{03155517-99CB-49BE-B022-3C6388C45DE3}" name="Subsidy End Date" totalsRowFunction="count" dataDxfId="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B0DFD-3C4A-4CF9-A430-8C10CB0CB90E}">
  <dimension ref="B1:O55"/>
  <sheetViews>
    <sheetView showGridLines="0" tabSelected="1" zoomScale="110" zoomScaleNormal="110" workbookViewId="0"/>
  </sheetViews>
  <sheetFormatPr defaultColWidth="9.140625" defaultRowHeight="14.25" x14ac:dyDescent="0.2"/>
  <cols>
    <col min="1" max="1" width="3" style="1" customWidth="1"/>
    <col min="2" max="2" width="40.42578125" style="1" customWidth="1"/>
    <col min="3" max="3" width="5.7109375" style="1" customWidth="1"/>
    <col min="4" max="4" width="4.28515625" style="1" customWidth="1"/>
    <col min="5" max="14" width="9.140625" style="1"/>
    <col min="15" max="15" width="3" style="1" customWidth="1"/>
    <col min="16" max="16384" width="9.140625" style="1"/>
  </cols>
  <sheetData>
    <row r="1" spans="2:15" ht="18" customHeight="1" thickBot="1" x14ac:dyDescent="0.25">
      <c r="B1" s="76" t="s">
        <v>21</v>
      </c>
      <c r="C1" s="76"/>
      <c r="D1" s="76"/>
      <c r="E1" s="76"/>
      <c r="F1" s="76"/>
      <c r="G1" s="76"/>
      <c r="H1" s="76"/>
      <c r="I1" s="76"/>
      <c r="J1" s="76"/>
      <c r="K1" s="76"/>
      <c r="L1" s="76"/>
      <c r="M1" s="76"/>
      <c r="N1" s="76"/>
      <c r="O1" s="41"/>
    </row>
    <row r="2" spans="2:15" ht="23.25" customHeight="1" thickBot="1" x14ac:dyDescent="0.3">
      <c r="B2" s="71" t="s">
        <v>30</v>
      </c>
      <c r="D2" s="84" t="s">
        <v>39</v>
      </c>
      <c r="E2" s="85"/>
      <c r="F2" s="85"/>
      <c r="G2" s="85"/>
      <c r="H2" s="85"/>
      <c r="I2" s="85"/>
      <c r="J2" s="85"/>
      <c r="K2" s="85"/>
      <c r="L2" s="85"/>
      <c r="M2" s="85"/>
      <c r="N2" s="86"/>
    </row>
    <row r="3" spans="2:15" ht="9.9499999999999993" customHeight="1" thickTop="1" x14ac:dyDescent="0.2">
      <c r="D3" s="42"/>
      <c r="N3" s="47"/>
    </row>
    <row r="4" spans="2:15" ht="45" customHeight="1" x14ac:dyDescent="0.2">
      <c r="D4" s="78" t="s">
        <v>40</v>
      </c>
      <c r="E4" s="79"/>
      <c r="F4" s="79"/>
      <c r="G4" s="79"/>
      <c r="H4" s="79"/>
      <c r="I4" s="79"/>
      <c r="J4" s="79"/>
      <c r="K4" s="79"/>
      <c r="L4" s="79"/>
      <c r="M4" s="79"/>
      <c r="N4" s="80"/>
    </row>
    <row r="5" spans="2:15" ht="10.5" customHeight="1" x14ac:dyDescent="0.2">
      <c r="D5" s="42"/>
      <c r="N5" s="47"/>
    </row>
    <row r="6" spans="2:15" ht="42.75" customHeight="1" x14ac:dyDescent="0.2">
      <c r="D6" s="78" t="s">
        <v>41</v>
      </c>
      <c r="E6" s="79"/>
      <c r="F6" s="79"/>
      <c r="G6" s="79"/>
      <c r="H6" s="79"/>
      <c r="I6" s="79"/>
      <c r="J6" s="79"/>
      <c r="K6" s="79"/>
      <c r="L6" s="79"/>
      <c r="M6" s="79"/>
      <c r="N6" s="80"/>
    </row>
    <row r="7" spans="2:15" ht="16.899999999999999" customHeight="1" x14ac:dyDescent="0.2">
      <c r="D7" s="42"/>
      <c r="N7" s="47"/>
    </row>
    <row r="8" spans="2:15" ht="15" customHeight="1" thickBot="1" x14ac:dyDescent="0.3">
      <c r="B8" s="71" t="s">
        <v>29</v>
      </c>
      <c r="D8" s="81" t="s">
        <v>42</v>
      </c>
      <c r="E8" s="79"/>
      <c r="F8" s="79"/>
      <c r="G8" s="79"/>
      <c r="H8" s="79"/>
      <c r="I8" s="79"/>
      <c r="J8" s="79"/>
      <c r="K8" s="79"/>
      <c r="L8" s="79"/>
      <c r="M8" s="79"/>
      <c r="N8" s="80"/>
    </row>
    <row r="9" spans="2:15" ht="10.5" customHeight="1" thickTop="1" x14ac:dyDescent="0.2">
      <c r="B9" s="72"/>
      <c r="D9" s="42"/>
      <c r="N9" s="47"/>
    </row>
    <row r="10" spans="2:15" ht="15" customHeight="1" x14ac:dyDescent="0.2">
      <c r="B10" s="72" t="s">
        <v>53</v>
      </c>
      <c r="D10" s="78" t="s">
        <v>43</v>
      </c>
      <c r="E10" s="79"/>
      <c r="F10" s="79"/>
      <c r="G10" s="79"/>
      <c r="H10" s="79"/>
      <c r="I10" s="79"/>
      <c r="J10" s="79"/>
      <c r="K10" s="79"/>
      <c r="L10" s="79"/>
      <c r="M10" s="79"/>
      <c r="N10" s="80"/>
    </row>
    <row r="11" spans="2:15" ht="21.75" customHeight="1" x14ac:dyDescent="0.2">
      <c r="B11" s="72"/>
      <c r="D11" s="78" t="s">
        <v>44</v>
      </c>
      <c r="E11" s="79"/>
      <c r="F11" s="79"/>
      <c r="G11" s="79"/>
      <c r="H11" s="79"/>
      <c r="I11" s="79"/>
      <c r="J11" s="79"/>
      <c r="K11" s="79"/>
      <c r="L11" s="79"/>
      <c r="M11" s="79"/>
      <c r="N11" s="80"/>
    </row>
    <row r="12" spans="2:15" ht="10.5" customHeight="1" x14ac:dyDescent="0.25">
      <c r="B12"/>
      <c r="D12" s="46"/>
      <c r="N12" s="47"/>
    </row>
    <row r="13" spans="2:15" ht="23.25" customHeight="1" x14ac:dyDescent="0.2">
      <c r="D13" s="42"/>
      <c r="E13" s="87" t="s">
        <v>45</v>
      </c>
      <c r="F13" s="90"/>
      <c r="G13" s="90"/>
      <c r="H13" s="90"/>
      <c r="I13" s="90"/>
      <c r="J13" s="90"/>
      <c r="K13" s="90"/>
      <c r="L13" s="90"/>
      <c r="M13" s="90"/>
      <c r="N13" s="91"/>
    </row>
    <row r="14" spans="2:15" ht="23.25" customHeight="1" x14ac:dyDescent="0.2">
      <c r="D14" s="42"/>
      <c r="E14" s="87" t="s">
        <v>46</v>
      </c>
      <c r="F14" s="90"/>
      <c r="G14" s="90"/>
      <c r="H14" s="90"/>
      <c r="I14" s="90"/>
      <c r="J14" s="90"/>
      <c r="K14" s="90"/>
      <c r="L14" s="90"/>
      <c r="M14" s="90"/>
      <c r="N14" s="91"/>
    </row>
    <row r="15" spans="2:15" ht="23.25" customHeight="1" x14ac:dyDescent="0.2">
      <c r="B15" s="73"/>
      <c r="D15" s="42"/>
      <c r="E15" s="87" t="s">
        <v>47</v>
      </c>
      <c r="F15" s="90"/>
      <c r="G15" s="90"/>
      <c r="H15" s="90"/>
      <c r="I15" s="90"/>
      <c r="J15" s="90"/>
      <c r="K15" s="90"/>
      <c r="L15" s="90"/>
      <c r="M15" s="90"/>
      <c r="N15" s="91"/>
    </row>
    <row r="16" spans="2:15" ht="23.25" customHeight="1" x14ac:dyDescent="0.2">
      <c r="B16" s="45"/>
      <c r="D16" s="42"/>
      <c r="E16" s="87" t="s">
        <v>48</v>
      </c>
      <c r="F16" s="90"/>
      <c r="G16" s="90"/>
      <c r="H16" s="90"/>
      <c r="I16" s="90"/>
      <c r="J16" s="90"/>
      <c r="K16" s="90"/>
      <c r="L16" s="90"/>
      <c r="M16" s="90"/>
      <c r="N16" s="91"/>
    </row>
    <row r="17" spans="2:14" ht="15" customHeight="1" x14ac:dyDescent="0.2">
      <c r="B17" s="45"/>
      <c r="D17" s="42"/>
      <c r="N17" s="47"/>
    </row>
    <row r="18" spans="2:14" ht="29.25" customHeight="1" x14ac:dyDescent="0.25">
      <c r="B18"/>
      <c r="D18" s="78" t="s">
        <v>54</v>
      </c>
      <c r="E18" s="82"/>
      <c r="F18" s="82"/>
      <c r="G18" s="82"/>
      <c r="H18" s="82"/>
      <c r="I18" s="82"/>
      <c r="J18" s="82"/>
      <c r="K18" s="82"/>
      <c r="L18" s="82"/>
      <c r="M18" s="82"/>
      <c r="N18" s="83"/>
    </row>
    <row r="19" spans="2:14" ht="10.5" customHeight="1" x14ac:dyDescent="0.2">
      <c r="D19" s="42"/>
      <c r="N19" s="47"/>
    </row>
    <row r="20" spans="2:14" ht="33" customHeight="1" x14ac:dyDescent="0.25">
      <c r="B20"/>
      <c r="D20" s="78" t="s">
        <v>55</v>
      </c>
      <c r="E20" s="82"/>
      <c r="F20" s="82"/>
      <c r="G20" s="82"/>
      <c r="H20" s="82"/>
      <c r="I20" s="82"/>
      <c r="J20" s="82"/>
      <c r="K20" s="82"/>
      <c r="L20" s="82"/>
      <c r="M20" s="82"/>
      <c r="N20" s="83"/>
    </row>
    <row r="21" spans="2:14" ht="24.75" customHeight="1" x14ac:dyDescent="0.25">
      <c r="B21"/>
      <c r="D21" s="42"/>
      <c r="E21" s="87" t="s">
        <v>49</v>
      </c>
      <c r="F21" s="88"/>
      <c r="G21" s="88"/>
      <c r="H21" s="88"/>
      <c r="I21" s="88"/>
      <c r="J21" s="88"/>
      <c r="K21" s="88"/>
      <c r="L21" s="88"/>
      <c r="M21" s="88"/>
      <c r="N21" s="89"/>
    </row>
    <row r="22" spans="2:14" ht="24.75" customHeight="1" x14ac:dyDescent="0.25">
      <c r="B22"/>
      <c r="D22" s="42"/>
      <c r="E22" s="87" t="s">
        <v>50</v>
      </c>
      <c r="F22" s="88"/>
      <c r="G22" s="88"/>
      <c r="H22" s="88"/>
      <c r="I22" s="88"/>
      <c r="J22" s="88"/>
      <c r="K22" s="88"/>
      <c r="L22" s="88"/>
      <c r="M22" s="88"/>
      <c r="N22" s="89"/>
    </row>
    <row r="23" spans="2:14" ht="42" customHeight="1" x14ac:dyDescent="0.25">
      <c r="B23"/>
      <c r="D23" s="42"/>
      <c r="E23" s="87" t="s">
        <v>51</v>
      </c>
      <c r="F23" s="88"/>
      <c r="G23" s="88"/>
      <c r="H23" s="88"/>
      <c r="I23" s="88"/>
      <c r="J23" s="88"/>
      <c r="K23" s="88"/>
      <c r="L23" s="88"/>
      <c r="M23" s="88"/>
      <c r="N23" s="89"/>
    </row>
    <row r="24" spans="2:14" ht="42" customHeight="1" x14ac:dyDescent="0.2">
      <c r="D24" s="42"/>
      <c r="E24" s="87" t="s">
        <v>52</v>
      </c>
      <c r="F24" s="88"/>
      <c r="G24" s="88"/>
      <c r="H24" s="88"/>
      <c r="I24" s="88"/>
      <c r="J24" s="88"/>
      <c r="K24" s="88"/>
      <c r="L24" s="88"/>
      <c r="M24" s="88"/>
      <c r="N24" s="89"/>
    </row>
    <row r="25" spans="2:14" ht="15.6" customHeight="1" x14ac:dyDescent="0.2">
      <c r="D25" s="42"/>
      <c r="N25" s="47"/>
    </row>
    <row r="26" spans="2:14" ht="46.5" customHeight="1" x14ac:dyDescent="0.2">
      <c r="D26" s="78" t="s">
        <v>56</v>
      </c>
      <c r="E26" s="82"/>
      <c r="F26" s="82"/>
      <c r="G26" s="82"/>
      <c r="H26" s="82"/>
      <c r="I26" s="82"/>
      <c r="J26" s="82"/>
      <c r="K26" s="82"/>
      <c r="L26" s="82"/>
      <c r="M26" s="82"/>
      <c r="N26" s="83"/>
    </row>
    <row r="27" spans="2:14" ht="15.6" customHeight="1" x14ac:dyDescent="0.2">
      <c r="D27" s="42"/>
      <c r="N27" s="47"/>
    </row>
    <row r="28" spans="2:14" ht="46.5" customHeight="1" x14ac:dyDescent="0.2">
      <c r="D28" s="78" t="s">
        <v>57</v>
      </c>
      <c r="E28" s="82"/>
      <c r="F28" s="82"/>
      <c r="G28" s="82"/>
      <c r="H28" s="82"/>
      <c r="I28" s="82"/>
      <c r="J28" s="82"/>
      <c r="K28" s="82"/>
      <c r="L28" s="82"/>
      <c r="M28" s="82"/>
      <c r="N28" s="83"/>
    </row>
    <row r="29" spans="2:14" ht="17.100000000000001" customHeight="1" x14ac:dyDescent="0.2">
      <c r="D29" s="42"/>
      <c r="N29" s="47"/>
    </row>
    <row r="30" spans="2:14" ht="29.25" customHeight="1" x14ac:dyDescent="0.2">
      <c r="D30" s="78" t="s">
        <v>58</v>
      </c>
      <c r="E30" s="82"/>
      <c r="F30" s="82"/>
      <c r="G30" s="82"/>
      <c r="H30" s="82"/>
      <c r="I30" s="82"/>
      <c r="J30" s="82"/>
      <c r="K30" s="82"/>
      <c r="L30" s="82"/>
      <c r="M30" s="82"/>
      <c r="N30" s="83"/>
    </row>
    <row r="31" spans="2:14" ht="15.6" customHeight="1" thickBot="1" x14ac:dyDescent="0.25">
      <c r="D31" s="48"/>
      <c r="E31" s="49"/>
      <c r="F31" s="49"/>
      <c r="G31" s="49"/>
      <c r="H31" s="49"/>
      <c r="I31" s="49"/>
      <c r="J31" s="49"/>
      <c r="K31" s="49"/>
      <c r="L31" s="49"/>
      <c r="M31" s="49"/>
      <c r="N31" s="50"/>
    </row>
    <row r="32" spans="2:14" ht="9.9499999999999993"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6.95" customHeight="1" x14ac:dyDescent="0.2"/>
    <row r="44" ht="15" customHeight="1" x14ac:dyDescent="0.2"/>
    <row r="45" ht="1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sheetData>
  <sheetProtection algorithmName="SHA-512" hashValue="sQHbNwpotbbYNUXOl0vX+jB7vswA8dj1EieW1LimqZ6ddrTXMnLXCv0NHjANsPkR53n1sr6a9vTd6JV/cGCI1g==" saltValue="XYW/dP/Bc0xXxRX1s8//zQ==" spinCount="100000" sheet="1" selectLockedCells="1"/>
  <mergeCells count="20">
    <mergeCell ref="D2:N2"/>
    <mergeCell ref="D28:N28"/>
    <mergeCell ref="D30:N30"/>
    <mergeCell ref="B1:N1"/>
    <mergeCell ref="D10:N10"/>
    <mergeCell ref="D20:N20"/>
    <mergeCell ref="E21:N21"/>
    <mergeCell ref="E22:N22"/>
    <mergeCell ref="E23:N23"/>
    <mergeCell ref="E24:N24"/>
    <mergeCell ref="E13:N13"/>
    <mergeCell ref="E14:N14"/>
    <mergeCell ref="E15:N15"/>
    <mergeCell ref="E16:N16"/>
    <mergeCell ref="D18:N18"/>
    <mergeCell ref="D4:N4"/>
    <mergeCell ref="D6:N6"/>
    <mergeCell ref="D8:N8"/>
    <mergeCell ref="D11:N11"/>
    <mergeCell ref="D26:N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103"/>
  <sheetViews>
    <sheetView showGridLines="0" zoomScaleNormal="100" workbookViewId="0">
      <selection activeCell="B5" sqref="B5:F5"/>
    </sheetView>
  </sheetViews>
  <sheetFormatPr defaultColWidth="8.7109375" defaultRowHeight="18" customHeight="1" x14ac:dyDescent="0.2"/>
  <cols>
    <col min="1" max="1" width="3" style="7" customWidth="1"/>
    <col min="2" max="2" width="16.42578125" style="7" customWidth="1"/>
    <col min="3" max="3" width="16" style="7" customWidth="1"/>
    <col min="4" max="4" width="26.28515625" style="7" customWidth="1"/>
    <col min="5" max="5" width="0.140625" style="7" customWidth="1"/>
    <col min="6" max="6" width="16.140625" style="7" customWidth="1"/>
    <col min="7" max="7" width="5.7109375" style="7" customWidth="1"/>
    <col min="8" max="8" width="27.7109375" style="7" customWidth="1"/>
    <col min="9" max="9" width="20.7109375" style="7" customWidth="1"/>
    <col min="10" max="10" width="20" style="7" customWidth="1"/>
    <col min="11" max="11" width="18.28515625" style="7" customWidth="1"/>
    <col min="12" max="12" width="8.7109375" style="7"/>
    <col min="13" max="13" width="8.7109375" style="7" customWidth="1"/>
    <col min="14" max="16384" width="8.7109375" style="7"/>
  </cols>
  <sheetData>
    <row r="1" spans="2:14" s="2" customFormat="1" ht="18" customHeight="1" x14ac:dyDescent="0.2">
      <c r="B1" s="76" t="s">
        <v>23</v>
      </c>
      <c r="C1" s="76"/>
      <c r="D1" s="76"/>
      <c r="E1" s="76"/>
      <c r="F1" s="76"/>
      <c r="G1" s="76"/>
      <c r="H1" s="76"/>
      <c r="I1" s="76"/>
      <c r="J1" s="76"/>
      <c r="K1" s="76"/>
      <c r="M1" s="2" t="str">
        <f>"Entries: "&amp;COUNTA(ChildrenTable[*Child Name])&amp;" out of "&amp;COUNTA(ChildrenTable[*Child Name])+COUNTBLANK(ChildrenTable[*Child Name])</f>
        <v>Entries: 0 out of 100</v>
      </c>
      <c r="N1" s="3" t="str">
        <f>"Monthly Average: "&amp;ROUND(AVERAGE('Monthly Average'!C37:N37),0)</f>
        <v>Monthly Average: 0</v>
      </c>
    </row>
    <row r="2" spans="2:14" ht="18" customHeight="1" x14ac:dyDescent="0.25">
      <c r="B2" s="40" t="s">
        <v>28</v>
      </c>
      <c r="C2" s="39"/>
      <c r="D2" s="39"/>
      <c r="E2" s="39"/>
      <c r="F2" s="39"/>
      <c r="G2" s="39"/>
      <c r="H2" s="52" t="s">
        <v>38</v>
      </c>
      <c r="I2" s="39"/>
      <c r="J2" s="75" t="str">
        <f>M1</f>
        <v>Entries: 0 out of 100</v>
      </c>
      <c r="K2" s="75"/>
      <c r="L2" s="2"/>
    </row>
    <row r="3" spans="2:14" ht="30" customHeight="1" x14ac:dyDescent="0.25">
      <c r="B3" s="52" t="s">
        <v>20</v>
      </c>
      <c r="C3" s="51"/>
      <c r="D3" s="51"/>
      <c r="E3" s="51"/>
      <c r="F3" s="51"/>
      <c r="H3" s="4" t="s">
        <v>26</v>
      </c>
      <c r="I3" s="4" t="s">
        <v>36</v>
      </c>
      <c r="J3" s="5" t="s">
        <v>27</v>
      </c>
      <c r="K3" s="6" t="s">
        <v>37</v>
      </c>
    </row>
    <row r="4" spans="2:14" ht="18" customHeight="1" x14ac:dyDescent="0.25">
      <c r="B4" s="8" t="s">
        <v>31</v>
      </c>
      <c r="C4" s="9"/>
      <c r="H4" s="43"/>
      <c r="I4" s="10"/>
      <c r="J4" s="10"/>
      <c r="K4" s="10"/>
    </row>
    <row r="5" spans="2:14" ht="18" customHeight="1" x14ac:dyDescent="0.2">
      <c r="B5" s="77"/>
      <c r="C5" s="77"/>
      <c r="D5" s="77"/>
      <c r="E5" s="77"/>
      <c r="F5" s="77"/>
      <c r="H5" s="43"/>
      <c r="I5" s="10"/>
      <c r="J5" s="10"/>
      <c r="K5" s="10"/>
    </row>
    <row r="6" spans="2:14" ht="18" customHeight="1" x14ac:dyDescent="0.25">
      <c r="B6" s="8" t="s">
        <v>25</v>
      </c>
      <c r="C6" s="9"/>
      <c r="D6" s="11"/>
      <c r="H6" s="43"/>
      <c r="I6" s="10"/>
      <c r="J6" s="10"/>
      <c r="K6" s="10"/>
    </row>
    <row r="7" spans="2:14" ht="18" customHeight="1" x14ac:dyDescent="0.2">
      <c r="B7" s="77"/>
      <c r="C7" s="74"/>
      <c r="D7" s="74"/>
      <c r="E7" s="74"/>
      <c r="F7" s="74"/>
      <c r="H7" s="43"/>
      <c r="I7" s="10"/>
      <c r="J7" s="10"/>
      <c r="K7" s="10"/>
    </row>
    <row r="8" spans="2:14" ht="18" customHeight="1" x14ac:dyDescent="0.25">
      <c r="B8" s="12" t="s">
        <v>24</v>
      </c>
      <c r="C8" s="13"/>
      <c r="D8" s="14"/>
      <c r="H8" s="43"/>
      <c r="I8" s="10"/>
      <c r="J8" s="10"/>
      <c r="K8" s="10"/>
    </row>
    <row r="9" spans="2:14" ht="18" customHeight="1" x14ac:dyDescent="0.2">
      <c r="B9" s="74"/>
      <c r="C9" s="74"/>
      <c r="D9" s="74"/>
      <c r="E9" s="74"/>
      <c r="F9" s="74"/>
      <c r="H9" s="43"/>
      <c r="I9" s="10"/>
      <c r="J9" s="10"/>
      <c r="K9" s="10"/>
    </row>
    <row r="10" spans="2:14" ht="18" customHeight="1" x14ac:dyDescent="0.25">
      <c r="B10" s="12" t="s">
        <v>32</v>
      </c>
      <c r="C10" s="13"/>
      <c r="H10" s="43"/>
      <c r="I10" s="10"/>
      <c r="J10" s="10"/>
      <c r="K10" s="10"/>
    </row>
    <row r="11" spans="2:14" ht="18" customHeight="1" x14ac:dyDescent="0.2">
      <c r="B11" s="74"/>
      <c r="C11" s="74"/>
      <c r="D11" s="74"/>
      <c r="E11" s="74"/>
      <c r="F11" s="74"/>
      <c r="H11" s="43"/>
      <c r="I11" s="10"/>
      <c r="J11" s="10"/>
      <c r="K11" s="10"/>
    </row>
    <row r="12" spans="2:14" ht="18" customHeight="1" x14ac:dyDescent="0.2">
      <c r="B12" s="70"/>
      <c r="C12" s="70"/>
      <c r="D12" s="70"/>
      <c r="E12" s="70"/>
      <c r="F12" s="70"/>
      <c r="H12" s="43"/>
      <c r="I12" s="10"/>
      <c r="J12" s="10"/>
      <c r="K12" s="10"/>
    </row>
    <row r="13" spans="2:14" ht="20.25" customHeight="1" x14ac:dyDescent="0.2">
      <c r="B13" s="53" t="s">
        <v>16</v>
      </c>
      <c r="C13" s="51"/>
      <c r="D13" s="51"/>
      <c r="E13" s="51"/>
      <c r="F13" s="51"/>
      <c r="H13" s="43"/>
      <c r="I13" s="10"/>
      <c r="J13" s="10"/>
      <c r="K13" s="10"/>
    </row>
    <row r="14" spans="2:14" ht="18" customHeight="1" thickBot="1" x14ac:dyDescent="0.25">
      <c r="B14" s="30" t="s">
        <v>18</v>
      </c>
      <c r="C14" s="31" t="s">
        <v>33</v>
      </c>
      <c r="D14" s="15" t="s">
        <v>34</v>
      </c>
      <c r="E14" s="16" t="s">
        <v>17</v>
      </c>
      <c r="F14" s="31" t="s">
        <v>35</v>
      </c>
      <c r="H14" s="43"/>
      <c r="I14" s="10"/>
      <c r="J14" s="10"/>
      <c r="K14" s="10"/>
    </row>
    <row r="15" spans="2:14" ht="18" customHeight="1" x14ac:dyDescent="0.2">
      <c r="B15" s="17">
        <v>1</v>
      </c>
      <c r="C15" s="18" t="str" cm="1">
        <f t="array" ref="C15">_xlfn.IFS(B15=1,"$1,000",B15=2,"$1,250",B15=3,"$1,500",B15=4,"$1,750",B15=5,"$2,000",B15="","")</f>
        <v>$1,000</v>
      </c>
      <c r="D15" s="19"/>
      <c r="E15" s="20" t="str">
        <f>IF(D15="","",(D15/12))</f>
        <v/>
      </c>
      <c r="F15" s="21" t="str">
        <f>IF(D15="","",(C15*ROUND(AVERAGE('Monthly Average'!$C$37:$N$37),0)*E15))</f>
        <v/>
      </c>
      <c r="H15" s="43"/>
      <c r="I15" s="10"/>
      <c r="J15" s="10"/>
      <c r="K15" s="10"/>
    </row>
    <row r="16" spans="2:14" ht="18" customHeight="1" x14ac:dyDescent="0.2">
      <c r="B16" s="22">
        <v>2</v>
      </c>
      <c r="C16" s="23" t="str" cm="1">
        <f t="array" ref="C16">_xlfn.IFS(B16=1,"$1,000",B16=2,"$1,250",B16=3,"$1,500",B16=4,"$1,750",B16=5,"$2,000",B16="","")</f>
        <v>$1,250</v>
      </c>
      <c r="D16" s="24"/>
      <c r="E16" s="25" t="str">
        <f>IF(D16="","",(D16/12))</f>
        <v/>
      </c>
      <c r="F16" s="21" t="str">
        <f>IF(D16="","",(C16*ROUND(AVERAGE('Monthly Average'!$C$37:$N$37),0)*E16))</f>
        <v/>
      </c>
      <c r="H16" s="43"/>
      <c r="I16" s="10"/>
      <c r="J16" s="10"/>
      <c r="K16" s="10"/>
    </row>
    <row r="17" spans="2:11" ht="18" customHeight="1" x14ac:dyDescent="0.2">
      <c r="B17" s="22">
        <v>3</v>
      </c>
      <c r="C17" s="23" t="str" cm="1">
        <f t="array" ref="C17">_xlfn.IFS(B17=1,"$1,000",B17=2,"$1,250",B17=3,"$1,500",B17=4,"$1,750",B17=5,"$2,000",B17="","")</f>
        <v>$1,500</v>
      </c>
      <c r="D17" s="24"/>
      <c r="E17" s="25" t="str">
        <f>IF(D17="","",(D17/12))</f>
        <v/>
      </c>
      <c r="F17" s="21" t="str">
        <f>IF(D17="","",(C17*ROUND(AVERAGE('Monthly Average'!$C$37:$N$37),0)*E17))</f>
        <v/>
      </c>
      <c r="H17" s="43"/>
      <c r="I17" s="10"/>
      <c r="J17" s="10"/>
      <c r="K17" s="10"/>
    </row>
    <row r="18" spans="2:11" ht="18" customHeight="1" x14ac:dyDescent="0.2">
      <c r="B18" s="22">
        <v>4</v>
      </c>
      <c r="C18" s="23" t="str" cm="1">
        <f t="array" ref="C18">_xlfn.IFS(B18=1,"$1,000",B18=2,"$1,250",B18=3,"$1,500",B18=4,"$1,750",B18=5,"$2,000",B18="","")</f>
        <v>$1,750</v>
      </c>
      <c r="D18" s="24"/>
      <c r="E18" s="25" t="str">
        <f>IF(D18="","",(D18/12))</f>
        <v/>
      </c>
      <c r="F18" s="21" t="str">
        <f>IF(D18="","",(C18*ROUND(AVERAGE('Monthly Average'!$C$37:$N$37),0)*E18))</f>
        <v/>
      </c>
      <c r="H18" s="43"/>
      <c r="I18" s="10"/>
      <c r="J18" s="10"/>
      <c r="K18" s="10"/>
    </row>
    <row r="19" spans="2:11" ht="18" customHeight="1" x14ac:dyDescent="0.2">
      <c r="B19" s="22">
        <v>5</v>
      </c>
      <c r="C19" s="23" t="str" cm="1">
        <f t="array" ref="C19">_xlfn.IFS(B19=1,"$1,000",B19=2,"$1,250",B19=3,"$1,500",B19=4,"$1,750",B19=5,"$2,000",B19="","")</f>
        <v>$2,000</v>
      </c>
      <c r="D19" s="24"/>
      <c r="E19" s="25" t="str">
        <f>IF(D19="","",(D19/12))</f>
        <v/>
      </c>
      <c r="F19" s="21" t="str">
        <f>IF(D19="","",(C19*ROUND(AVERAGE('Monthly Average'!$C$37:$N$37),0)*E19))</f>
        <v/>
      </c>
      <c r="H19" s="43"/>
      <c r="I19" s="10"/>
      <c r="J19" s="10"/>
      <c r="K19" s="10"/>
    </row>
    <row r="20" spans="2:11" ht="18" customHeight="1" x14ac:dyDescent="0.2">
      <c r="B20" s="26"/>
      <c r="C20" s="26"/>
      <c r="D20" s="26"/>
      <c r="H20" s="43"/>
      <c r="I20" s="10"/>
      <c r="J20" s="10"/>
      <c r="K20" s="10"/>
    </row>
    <row r="21" spans="2:11" ht="18" customHeight="1" thickBot="1" x14ac:dyDescent="0.25">
      <c r="D21" s="27" t="s">
        <v>22</v>
      </c>
      <c r="F21" s="28">
        <f>IF(SUM(F15:F19)&gt;=25000,25000,SUM(F15:F19))</f>
        <v>0</v>
      </c>
      <c r="H21" s="43"/>
      <c r="I21" s="10"/>
      <c r="J21" s="10"/>
      <c r="K21" s="10"/>
    </row>
    <row r="22" spans="2:11" ht="18" customHeight="1" thickTop="1" x14ac:dyDescent="0.2">
      <c r="D22" s="27"/>
      <c r="F22" s="44"/>
      <c r="H22" s="43"/>
      <c r="I22" s="10"/>
      <c r="J22" s="10"/>
      <c r="K22" s="10"/>
    </row>
    <row r="23" spans="2:11" ht="18" customHeight="1" x14ac:dyDescent="0.2">
      <c r="D23" s="27"/>
      <c r="F23" s="44"/>
      <c r="H23" s="43"/>
      <c r="I23" s="10"/>
      <c r="J23" s="10"/>
      <c r="K23" s="10"/>
    </row>
    <row r="24" spans="2:11" ht="18" customHeight="1" x14ac:dyDescent="0.2">
      <c r="D24" s="27"/>
      <c r="F24" s="44"/>
      <c r="H24" s="43"/>
      <c r="I24" s="10"/>
      <c r="J24" s="10"/>
      <c r="K24" s="10"/>
    </row>
    <row r="25" spans="2:11" ht="18" customHeight="1" x14ac:dyDescent="0.2">
      <c r="D25" s="27"/>
      <c r="F25" s="44"/>
      <c r="H25" s="43"/>
      <c r="I25" s="10"/>
      <c r="J25" s="10"/>
      <c r="K25" s="10"/>
    </row>
    <row r="26" spans="2:11" ht="18" customHeight="1" x14ac:dyDescent="0.2">
      <c r="D26" s="27"/>
      <c r="F26" s="44"/>
      <c r="H26" s="43"/>
      <c r="I26" s="10"/>
      <c r="J26" s="10"/>
      <c r="K26" s="10"/>
    </row>
    <row r="27" spans="2:11" ht="18" customHeight="1" x14ac:dyDescent="0.2">
      <c r="H27" s="43"/>
      <c r="I27" s="10"/>
      <c r="J27" s="10"/>
      <c r="K27" s="10"/>
    </row>
    <row r="28" spans="2:11" ht="18" customHeight="1" x14ac:dyDescent="0.2">
      <c r="H28" s="43"/>
      <c r="I28" s="10"/>
      <c r="J28" s="10"/>
      <c r="K28" s="10"/>
    </row>
    <row r="29" spans="2:11" ht="18" customHeight="1" x14ac:dyDescent="0.2">
      <c r="H29" s="43"/>
      <c r="I29" s="10"/>
      <c r="J29" s="10"/>
      <c r="K29" s="10"/>
    </row>
    <row r="30" spans="2:11" ht="18" customHeight="1" x14ac:dyDescent="0.2">
      <c r="H30" s="43"/>
      <c r="I30" s="10"/>
      <c r="J30" s="10"/>
      <c r="K30" s="10"/>
    </row>
    <row r="31" spans="2:11" ht="18" customHeight="1" x14ac:dyDescent="0.2">
      <c r="H31" s="43"/>
      <c r="I31" s="10"/>
      <c r="J31" s="10"/>
      <c r="K31" s="10"/>
    </row>
    <row r="32" spans="2:11" ht="18" customHeight="1" x14ac:dyDescent="0.2">
      <c r="H32" s="43"/>
      <c r="I32" s="10"/>
      <c r="J32" s="10"/>
      <c r="K32" s="10"/>
    </row>
    <row r="33" spans="8:11" ht="18" customHeight="1" x14ac:dyDescent="0.2">
      <c r="H33" s="43"/>
      <c r="I33" s="10"/>
      <c r="J33" s="10"/>
      <c r="K33" s="10"/>
    </row>
    <row r="34" spans="8:11" ht="18" customHeight="1" x14ac:dyDescent="0.2">
      <c r="H34" s="43"/>
      <c r="I34" s="10"/>
      <c r="J34" s="10"/>
      <c r="K34" s="10"/>
    </row>
    <row r="35" spans="8:11" ht="18" customHeight="1" x14ac:dyDescent="0.2">
      <c r="H35" s="43"/>
      <c r="I35" s="10"/>
      <c r="J35" s="10"/>
      <c r="K35" s="10"/>
    </row>
    <row r="36" spans="8:11" ht="18" customHeight="1" x14ac:dyDescent="0.2">
      <c r="H36" s="43"/>
      <c r="I36" s="10"/>
      <c r="J36" s="10"/>
      <c r="K36" s="10"/>
    </row>
    <row r="37" spans="8:11" ht="18" customHeight="1" x14ac:dyDescent="0.2">
      <c r="H37" s="43"/>
      <c r="I37" s="10"/>
      <c r="J37" s="10"/>
      <c r="K37" s="10"/>
    </row>
    <row r="38" spans="8:11" ht="18" customHeight="1" x14ac:dyDescent="0.2">
      <c r="H38" s="43"/>
      <c r="I38" s="10"/>
      <c r="J38" s="10"/>
      <c r="K38" s="10"/>
    </row>
    <row r="39" spans="8:11" ht="18" customHeight="1" x14ac:dyDescent="0.2">
      <c r="H39" s="43"/>
      <c r="I39" s="10"/>
      <c r="J39" s="10"/>
      <c r="K39" s="10"/>
    </row>
    <row r="40" spans="8:11" ht="18" customHeight="1" x14ac:dyDescent="0.2">
      <c r="H40" s="43"/>
      <c r="I40" s="10"/>
      <c r="J40" s="10"/>
      <c r="K40" s="10"/>
    </row>
    <row r="41" spans="8:11" ht="18" customHeight="1" x14ac:dyDescent="0.2">
      <c r="H41" s="43"/>
      <c r="I41" s="10"/>
      <c r="J41" s="10"/>
      <c r="K41" s="10"/>
    </row>
    <row r="42" spans="8:11" ht="18" customHeight="1" x14ac:dyDescent="0.2">
      <c r="H42" s="43"/>
      <c r="I42" s="10"/>
      <c r="J42" s="10"/>
      <c r="K42" s="10"/>
    </row>
    <row r="43" spans="8:11" ht="18" customHeight="1" x14ac:dyDescent="0.2">
      <c r="H43" s="43"/>
      <c r="I43" s="10"/>
      <c r="J43" s="10"/>
      <c r="K43" s="10"/>
    </row>
    <row r="44" spans="8:11" ht="18" customHeight="1" x14ac:dyDescent="0.2">
      <c r="H44" s="43"/>
      <c r="I44" s="10"/>
      <c r="J44" s="10"/>
      <c r="K44" s="10"/>
    </row>
    <row r="45" spans="8:11" ht="18" customHeight="1" x14ac:dyDescent="0.2">
      <c r="H45" s="43"/>
      <c r="I45" s="10"/>
      <c r="J45" s="10"/>
      <c r="K45" s="10"/>
    </row>
    <row r="46" spans="8:11" ht="18" customHeight="1" x14ac:dyDescent="0.2">
      <c r="H46" s="43"/>
      <c r="I46" s="10"/>
      <c r="J46" s="10"/>
      <c r="K46" s="10"/>
    </row>
    <row r="47" spans="8:11" ht="18" customHeight="1" x14ac:dyDescent="0.2">
      <c r="H47" s="43"/>
      <c r="I47" s="10"/>
      <c r="J47" s="10"/>
      <c r="K47" s="10"/>
    </row>
    <row r="48" spans="8:11" ht="18" customHeight="1" x14ac:dyDescent="0.2">
      <c r="H48" s="43"/>
      <c r="I48" s="10"/>
      <c r="J48" s="10"/>
      <c r="K48" s="10"/>
    </row>
    <row r="49" spans="8:11" ht="18" customHeight="1" x14ac:dyDescent="0.2">
      <c r="H49" s="43"/>
      <c r="I49" s="10"/>
      <c r="J49" s="10"/>
      <c r="K49" s="10"/>
    </row>
    <row r="50" spans="8:11" ht="18" customHeight="1" x14ac:dyDescent="0.2">
      <c r="H50" s="43"/>
      <c r="I50" s="10"/>
      <c r="J50" s="10"/>
      <c r="K50" s="10"/>
    </row>
    <row r="51" spans="8:11" ht="18" customHeight="1" x14ac:dyDescent="0.2">
      <c r="H51" s="43"/>
      <c r="I51" s="10"/>
      <c r="J51" s="10"/>
      <c r="K51" s="10"/>
    </row>
    <row r="52" spans="8:11" ht="18" customHeight="1" x14ac:dyDescent="0.2">
      <c r="H52" s="43"/>
      <c r="I52" s="10"/>
      <c r="J52" s="10"/>
      <c r="K52" s="10"/>
    </row>
    <row r="53" spans="8:11" ht="18" customHeight="1" x14ac:dyDescent="0.2">
      <c r="H53" s="43"/>
      <c r="I53" s="10"/>
      <c r="J53" s="10"/>
      <c r="K53" s="10"/>
    </row>
    <row r="54" spans="8:11" ht="18" customHeight="1" x14ac:dyDescent="0.2">
      <c r="H54" s="43"/>
      <c r="I54" s="10"/>
      <c r="J54" s="10"/>
      <c r="K54" s="10"/>
    </row>
    <row r="55" spans="8:11" ht="18" customHeight="1" x14ac:dyDescent="0.2">
      <c r="H55" s="43"/>
      <c r="I55" s="10"/>
      <c r="J55" s="10"/>
      <c r="K55" s="10"/>
    </row>
    <row r="56" spans="8:11" ht="18" customHeight="1" x14ac:dyDescent="0.2">
      <c r="H56" s="43"/>
      <c r="I56" s="10"/>
      <c r="J56" s="10"/>
      <c r="K56" s="10"/>
    </row>
    <row r="57" spans="8:11" ht="18" customHeight="1" x14ac:dyDescent="0.2">
      <c r="H57" s="43"/>
      <c r="I57" s="10"/>
      <c r="J57" s="10"/>
      <c r="K57" s="10"/>
    </row>
    <row r="58" spans="8:11" ht="18" customHeight="1" x14ac:dyDescent="0.2">
      <c r="H58" s="43"/>
      <c r="I58" s="10"/>
      <c r="J58" s="10"/>
      <c r="K58" s="10"/>
    </row>
    <row r="59" spans="8:11" ht="18" customHeight="1" x14ac:dyDescent="0.2">
      <c r="H59" s="43"/>
      <c r="I59" s="10"/>
      <c r="J59" s="10"/>
      <c r="K59" s="10"/>
    </row>
    <row r="60" spans="8:11" ht="18" customHeight="1" x14ac:dyDescent="0.2">
      <c r="H60" s="43"/>
      <c r="I60" s="10"/>
      <c r="J60" s="10"/>
      <c r="K60" s="10"/>
    </row>
    <row r="61" spans="8:11" ht="18" customHeight="1" x14ac:dyDescent="0.2">
      <c r="H61" s="43"/>
      <c r="I61" s="10"/>
      <c r="J61" s="10"/>
      <c r="K61" s="10"/>
    </row>
    <row r="62" spans="8:11" ht="18" customHeight="1" x14ac:dyDescent="0.2">
      <c r="H62" s="43"/>
      <c r="I62" s="10"/>
      <c r="J62" s="10"/>
      <c r="K62" s="10"/>
    </row>
    <row r="63" spans="8:11" ht="18" customHeight="1" x14ac:dyDescent="0.2">
      <c r="H63" s="43"/>
      <c r="I63" s="10"/>
      <c r="J63" s="10"/>
      <c r="K63" s="10"/>
    </row>
    <row r="64" spans="8:11" ht="18" customHeight="1" x14ac:dyDescent="0.2">
      <c r="H64" s="43"/>
      <c r="I64" s="10"/>
      <c r="J64" s="10"/>
      <c r="K64" s="10"/>
    </row>
    <row r="65" spans="8:11" ht="18" customHeight="1" x14ac:dyDescent="0.2">
      <c r="H65" s="43"/>
      <c r="I65" s="10"/>
      <c r="J65" s="10"/>
      <c r="K65" s="10"/>
    </row>
    <row r="66" spans="8:11" ht="18" customHeight="1" x14ac:dyDescent="0.2">
      <c r="H66" s="43"/>
      <c r="I66" s="10"/>
      <c r="J66" s="10"/>
      <c r="K66" s="10"/>
    </row>
    <row r="67" spans="8:11" ht="18" customHeight="1" x14ac:dyDescent="0.2">
      <c r="H67" s="43"/>
      <c r="I67" s="10"/>
      <c r="J67" s="10"/>
      <c r="K67" s="10"/>
    </row>
    <row r="68" spans="8:11" ht="18" customHeight="1" x14ac:dyDescent="0.2">
      <c r="H68" s="43"/>
      <c r="I68" s="10"/>
      <c r="J68" s="10"/>
      <c r="K68" s="10"/>
    </row>
    <row r="69" spans="8:11" ht="18" customHeight="1" x14ac:dyDescent="0.2">
      <c r="H69" s="43"/>
      <c r="I69" s="10"/>
      <c r="J69" s="10"/>
      <c r="K69" s="10"/>
    </row>
    <row r="70" spans="8:11" ht="18" customHeight="1" x14ac:dyDescent="0.2">
      <c r="H70" s="43"/>
      <c r="I70" s="10"/>
      <c r="J70" s="10"/>
      <c r="K70" s="10"/>
    </row>
    <row r="71" spans="8:11" ht="18" customHeight="1" x14ac:dyDescent="0.2">
      <c r="H71" s="43"/>
      <c r="I71" s="10"/>
      <c r="J71" s="10"/>
      <c r="K71" s="10"/>
    </row>
    <row r="72" spans="8:11" ht="18" customHeight="1" x14ac:dyDescent="0.2">
      <c r="H72" s="43"/>
      <c r="I72" s="10"/>
      <c r="J72" s="10"/>
      <c r="K72" s="10"/>
    </row>
    <row r="73" spans="8:11" ht="18" customHeight="1" x14ac:dyDescent="0.2">
      <c r="H73" s="43"/>
      <c r="I73" s="10"/>
      <c r="J73" s="10"/>
      <c r="K73" s="10"/>
    </row>
    <row r="74" spans="8:11" ht="18" customHeight="1" x14ac:dyDescent="0.2">
      <c r="H74" s="43"/>
      <c r="I74" s="10"/>
      <c r="J74" s="10"/>
      <c r="K74" s="10"/>
    </row>
    <row r="75" spans="8:11" ht="18" customHeight="1" x14ac:dyDescent="0.2">
      <c r="H75" s="43"/>
      <c r="I75" s="10"/>
      <c r="J75" s="10"/>
      <c r="K75" s="10"/>
    </row>
    <row r="76" spans="8:11" ht="18" customHeight="1" x14ac:dyDescent="0.2">
      <c r="H76" s="43"/>
      <c r="I76" s="10"/>
      <c r="J76" s="10"/>
      <c r="K76" s="10"/>
    </row>
    <row r="77" spans="8:11" ht="18" customHeight="1" x14ac:dyDescent="0.2">
      <c r="H77" s="43"/>
      <c r="I77" s="10"/>
      <c r="J77" s="10"/>
      <c r="K77" s="10"/>
    </row>
    <row r="78" spans="8:11" ht="18" customHeight="1" x14ac:dyDescent="0.2">
      <c r="H78" s="43"/>
      <c r="I78" s="10"/>
      <c r="J78" s="10"/>
      <c r="K78" s="10"/>
    </row>
    <row r="79" spans="8:11" ht="18" customHeight="1" x14ac:dyDescent="0.2">
      <c r="H79" s="43"/>
      <c r="I79" s="10"/>
      <c r="J79" s="10"/>
      <c r="K79" s="10"/>
    </row>
    <row r="80" spans="8:11" ht="18" customHeight="1" x14ac:dyDescent="0.2">
      <c r="H80" s="43"/>
      <c r="I80" s="10"/>
      <c r="J80" s="10"/>
      <c r="K80" s="10"/>
    </row>
    <row r="81" spans="8:11" ht="18" customHeight="1" x14ac:dyDescent="0.2">
      <c r="H81" s="43"/>
      <c r="I81" s="10"/>
      <c r="J81" s="10"/>
      <c r="K81" s="10"/>
    </row>
    <row r="82" spans="8:11" ht="18" customHeight="1" x14ac:dyDescent="0.2">
      <c r="H82" s="43"/>
      <c r="I82" s="10"/>
      <c r="J82" s="10"/>
      <c r="K82" s="10"/>
    </row>
    <row r="83" spans="8:11" ht="18" customHeight="1" x14ac:dyDescent="0.2">
      <c r="H83" s="43"/>
      <c r="I83" s="10"/>
      <c r="J83" s="10"/>
      <c r="K83" s="10"/>
    </row>
    <row r="84" spans="8:11" ht="18" customHeight="1" x14ac:dyDescent="0.2">
      <c r="H84" s="43"/>
      <c r="I84" s="10"/>
      <c r="J84" s="10"/>
      <c r="K84" s="10"/>
    </row>
    <row r="85" spans="8:11" ht="18" customHeight="1" x14ac:dyDescent="0.2">
      <c r="H85" s="43"/>
      <c r="I85" s="10"/>
      <c r="J85" s="10"/>
      <c r="K85" s="10"/>
    </row>
    <row r="86" spans="8:11" ht="18" customHeight="1" x14ac:dyDescent="0.2">
      <c r="H86" s="43"/>
      <c r="I86" s="10"/>
      <c r="J86" s="10"/>
      <c r="K86" s="10"/>
    </row>
    <row r="87" spans="8:11" ht="18" customHeight="1" x14ac:dyDescent="0.2">
      <c r="H87" s="43"/>
      <c r="I87" s="10"/>
      <c r="J87" s="10"/>
      <c r="K87" s="10"/>
    </row>
    <row r="88" spans="8:11" ht="18" customHeight="1" x14ac:dyDescent="0.2">
      <c r="H88" s="43"/>
      <c r="I88" s="10"/>
      <c r="J88" s="10"/>
      <c r="K88" s="10"/>
    </row>
    <row r="89" spans="8:11" ht="18" customHeight="1" x14ac:dyDescent="0.2">
      <c r="H89" s="43"/>
      <c r="I89" s="10"/>
      <c r="J89" s="10"/>
      <c r="K89" s="10"/>
    </row>
    <row r="90" spans="8:11" ht="18" customHeight="1" x14ac:dyDescent="0.2">
      <c r="H90" s="43"/>
      <c r="I90" s="10"/>
      <c r="J90" s="10"/>
      <c r="K90" s="10"/>
    </row>
    <row r="91" spans="8:11" ht="18" customHeight="1" x14ac:dyDescent="0.2">
      <c r="H91" s="43"/>
      <c r="I91" s="10"/>
      <c r="J91" s="10"/>
      <c r="K91" s="10"/>
    </row>
    <row r="92" spans="8:11" ht="18" customHeight="1" x14ac:dyDescent="0.2">
      <c r="H92" s="43"/>
      <c r="I92" s="10"/>
      <c r="J92" s="10"/>
      <c r="K92" s="10"/>
    </row>
    <row r="93" spans="8:11" ht="18" customHeight="1" x14ac:dyDescent="0.2">
      <c r="H93" s="43"/>
      <c r="I93" s="10"/>
      <c r="J93" s="10"/>
      <c r="K93" s="10"/>
    </row>
    <row r="94" spans="8:11" ht="18" customHeight="1" x14ac:dyDescent="0.2">
      <c r="H94" s="43"/>
      <c r="I94" s="10"/>
      <c r="J94" s="10"/>
      <c r="K94" s="10"/>
    </row>
    <row r="95" spans="8:11" ht="18" customHeight="1" x14ac:dyDescent="0.2">
      <c r="H95" s="43"/>
      <c r="I95" s="10"/>
      <c r="J95" s="10"/>
      <c r="K95" s="10"/>
    </row>
    <row r="96" spans="8:11" ht="18" customHeight="1" x14ac:dyDescent="0.2">
      <c r="H96" s="43"/>
      <c r="I96" s="10"/>
      <c r="J96" s="10"/>
      <c r="K96" s="10"/>
    </row>
    <row r="97" spans="8:11" ht="18" customHeight="1" x14ac:dyDescent="0.2">
      <c r="H97" s="43"/>
      <c r="I97" s="10"/>
      <c r="J97" s="10"/>
      <c r="K97" s="10"/>
    </row>
    <row r="98" spans="8:11" ht="18" customHeight="1" x14ac:dyDescent="0.2">
      <c r="H98" s="43"/>
      <c r="I98" s="10"/>
      <c r="J98" s="10"/>
      <c r="K98" s="10"/>
    </row>
    <row r="99" spans="8:11" ht="18" customHeight="1" x14ac:dyDescent="0.2">
      <c r="H99" s="43"/>
      <c r="I99" s="10"/>
      <c r="J99" s="10"/>
      <c r="K99" s="10"/>
    </row>
    <row r="100" spans="8:11" ht="18" customHeight="1" x14ac:dyDescent="0.2">
      <c r="H100" s="43"/>
      <c r="I100" s="10"/>
      <c r="J100" s="10"/>
      <c r="K100" s="10"/>
    </row>
    <row r="101" spans="8:11" ht="18" customHeight="1" x14ac:dyDescent="0.2">
      <c r="H101" s="43"/>
      <c r="I101" s="10"/>
      <c r="J101" s="10"/>
      <c r="K101" s="10"/>
    </row>
    <row r="102" spans="8:11" ht="18" customHeight="1" x14ac:dyDescent="0.2">
      <c r="H102" s="43"/>
      <c r="I102" s="10"/>
      <c r="J102" s="10"/>
      <c r="K102" s="10"/>
    </row>
    <row r="103" spans="8:11" ht="18" customHeight="1" x14ac:dyDescent="0.2">
      <c r="H103" s="43"/>
      <c r="I103" s="10"/>
      <c r="J103" s="10"/>
      <c r="K103" s="10"/>
    </row>
  </sheetData>
  <sheetProtection algorithmName="SHA-512" hashValue="bb1hpB9qky4hTkT3fRbJIAz7mj9StBtuT5WtnAVvt8uwYTY9pJ8Y4xwm4HyJ/1AdfQbfWtznZHT8Sm5DAVXPnA==" saltValue="Z0yGnyt2Vad5vLEvVbYN3g==" spinCount="100000" sheet="1" selectLockedCells="1"/>
  <mergeCells count="6">
    <mergeCell ref="B11:F11"/>
    <mergeCell ref="J2:K2"/>
    <mergeCell ref="B1:K1"/>
    <mergeCell ref="B5:F5"/>
    <mergeCell ref="B9:F9"/>
    <mergeCell ref="B7:F7"/>
  </mergeCells>
  <dataValidations count="3">
    <dataValidation type="custom" allowBlank="1" showInputMessage="1" showErrorMessage="1" errorTitle="Error" error="The total months cannot exceed 12 or be negative." sqref="D15:D19" xr:uid="{61993A10-CE5D-49F6-9405-5F8D03F20238}">
      <formula1>AND(SUM($D$15:$D$19)&lt;=12,MIN($D$15:$D$19)&gt;=0)</formula1>
    </dataValidation>
    <dataValidation type="date" allowBlank="1" showInputMessage="1" showErrorMessage="1" errorTitle="Error" error="Please insert in date format." sqref="I4:K103" xr:uid="{DB3180BE-C9E4-4228-9C40-AB2E370E25DB}">
      <formula1>36161</formula1>
      <formula2>73051</formula2>
    </dataValidation>
    <dataValidation type="whole" allowBlank="1" showInputMessage="1" showErrorMessage="1" errorTitle="Error" error="Please enter a four-digit tax year, 20XX, from 2025-2027." sqref="B11:B12" xr:uid="{C995CB7A-3FAE-4E8B-A5DC-A306242A0E99}">
      <formula1>2025</formula1>
      <formula2>2027</formula2>
    </dataValidation>
  </dataValidations>
  <pageMargins left="0.75" right="0.75" top="1" bottom="1" header="0.511811023622047" footer="0.511811023622047"/>
  <pageSetup paperSize="9" orientation="portrait"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T43"/>
  <sheetViews>
    <sheetView showGridLines="0" zoomScaleNormal="100" workbookViewId="0"/>
  </sheetViews>
  <sheetFormatPr defaultColWidth="8.7109375" defaultRowHeight="14.25" x14ac:dyDescent="0.2"/>
  <cols>
    <col min="1" max="1" width="3" style="26" customWidth="1"/>
    <col min="2" max="2" width="9.42578125" style="26" bestFit="1" customWidth="1"/>
    <col min="3" max="14" width="13" style="26" customWidth="1"/>
    <col min="15" max="15" width="5.7109375" style="26" customWidth="1"/>
    <col min="16" max="16" width="14" style="26" bestFit="1" customWidth="1"/>
    <col min="17" max="17" width="12.7109375" style="26" customWidth="1"/>
    <col min="18" max="18" width="24.42578125" style="26" bestFit="1" customWidth="1"/>
    <col min="19" max="19" width="7.140625" style="26" customWidth="1"/>
    <col min="20" max="20" width="15.5703125" style="26" bestFit="1" customWidth="1"/>
    <col min="21" max="16384" width="8.7109375" style="26"/>
  </cols>
  <sheetData>
    <row r="1" spans="2:20" ht="39.950000000000003" customHeight="1" x14ac:dyDescent="0.2">
      <c r="B1" s="92" t="s">
        <v>19</v>
      </c>
      <c r="C1" s="92"/>
      <c r="D1" s="92"/>
      <c r="E1" s="92"/>
      <c r="F1" s="92"/>
      <c r="G1" s="92"/>
      <c r="H1" s="92"/>
      <c r="I1" s="92"/>
      <c r="J1" s="92"/>
      <c r="K1" s="92"/>
      <c r="L1" s="92"/>
      <c r="M1" s="92"/>
      <c r="N1" s="92"/>
    </row>
    <row r="2" spans="2:20" ht="18" customHeight="1" thickBot="1" x14ac:dyDescent="0.25">
      <c r="B2" s="29" t="s">
        <v>0</v>
      </c>
      <c r="C2" s="30" t="s">
        <v>1</v>
      </c>
      <c r="D2" s="31" t="s">
        <v>2</v>
      </c>
      <c r="E2" s="31" t="s">
        <v>3</v>
      </c>
      <c r="F2" s="31" t="s">
        <v>4</v>
      </c>
      <c r="G2" s="31" t="s">
        <v>5</v>
      </c>
      <c r="H2" s="31" t="s">
        <v>6</v>
      </c>
      <c r="I2" s="31" t="s">
        <v>7</v>
      </c>
      <c r="J2" s="31" t="s">
        <v>8</v>
      </c>
      <c r="K2" s="31" t="s">
        <v>9</v>
      </c>
      <c r="L2" s="31" t="s">
        <v>10</v>
      </c>
      <c r="M2" s="31" t="s">
        <v>11</v>
      </c>
      <c r="N2" s="31" t="s">
        <v>12</v>
      </c>
      <c r="P2" s="54" t="s">
        <v>59</v>
      </c>
      <c r="Q2" s="55" t="s">
        <v>60</v>
      </c>
      <c r="R2" s="56" t="s">
        <v>61</v>
      </c>
      <c r="S2" s="57" t="s">
        <v>17</v>
      </c>
      <c r="T2" s="31" t="s">
        <v>35</v>
      </c>
    </row>
    <row r="3" spans="2:20" ht="18" customHeight="1" x14ac:dyDescent="0.2">
      <c r="B3" s="32">
        <v>1</v>
      </c>
      <c r="C3" s="17" cm="1">
        <f t="array" ref="C3">IFERROR(
IF(
$B3&gt;DAY(EOMONTH(DATE('Facility Credit Information'!$B$11,MONTH(DATEVALUE(C$2&amp;" 1")),1),0)),
"",
_xlfn.LET(
_xlpm.ReportDate,DATE('Facility Credit Information'!$B$11,MONTH(DATEVALUE(C$2&amp;"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 s="18" cm="1">
        <f t="array" ref="D3">IFERROR(
IF(
$B3&gt;DAY(EOMONTH(DATE('Facility Credit Information'!$B$11,MONTH(DATEVALUE(D$2&amp;" 1")),1),0)),
"",
_xlfn.LET(
_xlpm.ReportDate,DATE('Facility Credit Information'!$B$11,MONTH(DATEVALUE(D$2&amp;"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3" s="18" cm="1">
        <f t="array" ref="E3">IFERROR(
IF(
$B3&gt;DAY(EOMONTH(DATE('Facility Credit Information'!$B$11,MONTH(DATEVALUE(E$2&amp;" 1")),1),0)),
"",
_xlfn.LET(
_xlpm.ReportDate,DATE('Facility Credit Information'!$B$11,MONTH(DATEVALUE(E$2&amp;"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 s="18" cm="1">
        <f t="array" ref="F3">IFERROR(
IF(
$B3&gt;DAY(EOMONTH(DATE('Facility Credit Information'!$B$11,MONTH(DATEVALUE(F$2&amp;" 1")),1),0)),
"",
_xlfn.LET(
_xlpm.ReportDate,DATE('Facility Credit Information'!$B$11,MONTH(DATEVALUE(F$2&amp;"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3" s="18" cm="1">
        <f t="array" ref="G3">IFERROR(
IF(
$B3&gt;DAY(EOMONTH(DATE('Facility Credit Information'!$B$11,MONTH(DATEVALUE(G$2&amp;" 1")),1),0)),
"",
_xlfn.LET(
_xlpm.ReportDate,DATE('Facility Credit Information'!$B$11,MONTH(DATEVALUE(G$2&amp;"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 s="18" cm="1">
        <f t="array" ref="H3">IFERROR(
IF(
$B3&gt;DAY(EOMONTH(DATE('Facility Credit Information'!$B$11,MONTH(DATEVALUE(H$2&amp;" 1")),1),0)),
"",
_xlfn.LET(
_xlpm.ReportDate,DATE('Facility Credit Information'!$B$11,MONTH(DATEVALUE(H$2&amp;"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3" s="18" cm="1">
        <f t="array" ref="I3">IFERROR(
IF(
$B3&gt;DAY(EOMONTH(DATE('Facility Credit Information'!$B$11,MONTH(DATEVALUE(I$2&amp;" 1")),1),0)),
"",
_xlfn.LET(
_xlpm.ReportDate,DATE('Facility Credit Information'!$B$11,MONTH(DATEVALUE(I$2&amp;"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 s="18" cm="1">
        <f t="array" ref="J3">IFERROR(
IF(
$B3&gt;DAY(EOMONTH(DATE('Facility Credit Information'!$B$11,MONTH(DATEVALUE(J$2&amp;" 1")),1),0)),
"",
_xlfn.LET(
_xlpm.ReportDate,DATE('Facility Credit Information'!$B$11,MONTH(DATEVALUE(J$2&amp;"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 s="18" cm="1">
        <f t="array" ref="K3">IFERROR(
IF(
$B3&gt;DAY(EOMONTH(DATE('Facility Credit Information'!$B$11,MONTH(DATEVALUE(K$2&amp;" 1")),1),0)),
"",
_xlfn.LET(
_xlpm.ReportDate,DATE('Facility Credit Information'!$B$11,MONTH(DATEVALUE(K$2&amp;"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3" s="18" cm="1">
        <f t="array" ref="L3">IFERROR(
IF(
$B3&gt;DAY(EOMONTH(DATE('Facility Credit Information'!$B$11,MONTH(DATEVALUE(L$2&amp;" 1")),1),0)),
"",
_xlfn.LET(
_xlpm.ReportDate,DATE('Facility Credit Information'!$B$11,MONTH(DATEVALUE(L$2&amp;"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 s="18" cm="1">
        <f t="array" ref="M3">IFERROR(
IF(
$B3&gt;DAY(EOMONTH(DATE('Facility Credit Information'!$B$11,MONTH(DATEVALUE(M$2&amp;" 1")),1),0)),
"",
_xlfn.LET(
_xlpm.ReportDate,DATE('Facility Credit Information'!$B$11,MONTH(DATEVALUE(M$2&amp;"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3" s="18" cm="1">
        <f t="array" ref="N3">IFERROR(
IF(
$B3&gt;DAY(EOMONTH(DATE('Facility Credit Information'!$B$11,MONTH(DATEVALUE(N$2&amp;" 1")),1),0)),
"",
_xlfn.LET(
_xlpm.ReportDate,DATE('Facility Credit Information'!$B$11,MONTH(DATEVALUE(N$2&amp;" 1")),$B3),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3" s="58">
        <v>1</v>
      </c>
      <c r="Q3" s="59" t="str" cm="1">
        <f t="array" ref="Q3">_xlfn.IFS(P3=1,"$1,000",P3=2,"$1,250",P3=3,"$1,500",P3=4,"$1,750",P3=5,"$2,000",P3="","")</f>
        <v>$1,000</v>
      </c>
      <c r="R3" s="60" t="str">
        <f>IF('Facility Credit Information'!$D15="","",'Facility Credit Information'!$D15)</f>
        <v/>
      </c>
      <c r="S3" s="61" t="str">
        <f>IF(R3="","",(R3/12))</f>
        <v/>
      </c>
      <c r="T3" s="21" t="str">
        <f>IF(R3="","",(Q3*ROUND(AVERAGE($C$37:$N$37),0)*S3))</f>
        <v/>
      </c>
    </row>
    <row r="4" spans="2:20" ht="18" customHeight="1" x14ac:dyDescent="0.2">
      <c r="B4" s="33">
        <v>2</v>
      </c>
      <c r="C4" s="22" cm="1">
        <f t="array" ref="C4">IFERROR(
IF(
$B4&gt;DAY(EOMONTH(DATE('Facility Credit Information'!$B$11,MONTH(DATEVALUE(C$2&amp;" 1")),1),0)),
"",
_xlfn.LET(
_xlpm.ReportDate,DATE('Facility Credit Information'!$B$11,MONTH(DATEVALUE(C$2&amp;"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4" s="23" cm="1">
        <f t="array" ref="D4">IFERROR(
IF(
$B4&gt;DAY(EOMONTH(DATE('Facility Credit Information'!$B$11,MONTH(DATEVALUE(D$2&amp;" 1")),1),0)),
"",
_xlfn.LET(
_xlpm.ReportDate,DATE('Facility Credit Information'!$B$11,MONTH(DATEVALUE(D$2&amp;"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4" s="23" cm="1">
        <f t="array" ref="E4">IFERROR(
IF(
$B4&gt;DAY(EOMONTH(DATE('Facility Credit Information'!$B$11,MONTH(DATEVALUE(E$2&amp;" 1")),1),0)),
"",
_xlfn.LET(
_xlpm.ReportDate,DATE('Facility Credit Information'!$B$11,MONTH(DATEVALUE(E$2&amp;"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4" s="23" cm="1">
        <f t="array" ref="F4">IFERROR(
IF(
$B4&gt;DAY(EOMONTH(DATE('Facility Credit Information'!$B$11,MONTH(DATEVALUE(F$2&amp;" 1")),1),0)),
"",
_xlfn.LET(
_xlpm.ReportDate,DATE('Facility Credit Information'!$B$11,MONTH(DATEVALUE(F$2&amp;"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4" s="23" cm="1">
        <f t="array" ref="G4">IFERROR(
IF(
$B4&gt;DAY(EOMONTH(DATE('Facility Credit Information'!$B$11,MONTH(DATEVALUE(G$2&amp;" 1")),1),0)),
"",
_xlfn.LET(
_xlpm.ReportDate,DATE('Facility Credit Information'!$B$11,MONTH(DATEVALUE(G$2&amp;"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4" s="23" cm="1">
        <f t="array" ref="H4">IFERROR(
IF(
$B4&gt;DAY(EOMONTH(DATE('Facility Credit Information'!$B$11,MONTH(DATEVALUE(H$2&amp;" 1")),1),0)),
"",
_xlfn.LET(
_xlpm.ReportDate,DATE('Facility Credit Information'!$B$11,MONTH(DATEVALUE(H$2&amp;"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4" s="23" cm="1">
        <f t="array" ref="I4">IFERROR(
IF(
$B4&gt;DAY(EOMONTH(DATE('Facility Credit Information'!$B$11,MONTH(DATEVALUE(I$2&amp;" 1")),1),0)),
"",
_xlfn.LET(
_xlpm.ReportDate,DATE('Facility Credit Information'!$B$11,MONTH(DATEVALUE(I$2&amp;"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4" s="23" cm="1">
        <f t="array" ref="J4">IFERROR(
IF(
$B4&gt;DAY(EOMONTH(DATE('Facility Credit Information'!$B$11,MONTH(DATEVALUE(J$2&amp;" 1")),1),0)),
"",
_xlfn.LET(
_xlpm.ReportDate,DATE('Facility Credit Information'!$B$11,MONTH(DATEVALUE(J$2&amp;"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4" s="23" cm="1">
        <f t="array" ref="K4">IFERROR(
IF(
$B4&gt;DAY(EOMONTH(DATE('Facility Credit Information'!$B$11,MONTH(DATEVALUE(K$2&amp;" 1")),1),0)),
"",
_xlfn.LET(
_xlpm.ReportDate,DATE('Facility Credit Information'!$B$11,MONTH(DATEVALUE(K$2&amp;"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4" s="23" cm="1">
        <f t="array" ref="L4">IFERROR(
IF(
$B4&gt;DAY(EOMONTH(DATE('Facility Credit Information'!$B$11,MONTH(DATEVALUE(L$2&amp;" 1")),1),0)),
"",
_xlfn.LET(
_xlpm.ReportDate,DATE('Facility Credit Information'!$B$11,MONTH(DATEVALUE(L$2&amp;"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4" s="23" cm="1">
        <f t="array" ref="M4">IFERROR(
IF(
$B4&gt;DAY(EOMONTH(DATE('Facility Credit Information'!$B$11,MONTH(DATEVALUE(M$2&amp;" 1")),1),0)),
"",
_xlfn.LET(
_xlpm.ReportDate,DATE('Facility Credit Information'!$B$11,MONTH(DATEVALUE(M$2&amp;"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4" s="23" cm="1">
        <f t="array" ref="N4">IFERROR(
IF(
$B4&gt;DAY(EOMONTH(DATE('Facility Credit Information'!$B$11,MONTH(DATEVALUE(N$2&amp;" 1")),1),0)),
"",
_xlfn.LET(
_xlpm.ReportDate,DATE('Facility Credit Information'!$B$11,MONTH(DATEVALUE(N$2&amp;" 1")),$B4),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4" s="62">
        <v>2</v>
      </c>
      <c r="Q4" s="63" t="str" cm="1">
        <f t="array" ref="Q4">_xlfn.IFS(P4=1,"$1,000",P4=2,"$1,250",P4=3,"$1,500",P4=4,"$1,750",P4=5,"$2,000",P4="","")</f>
        <v>$1,250</v>
      </c>
      <c r="R4" s="60" t="str">
        <f>IF('Facility Credit Information'!$D16="","",'Facility Credit Information'!$D16)</f>
        <v/>
      </c>
      <c r="S4" s="64" t="str">
        <f>IF(R4="","",(R4/12))</f>
        <v/>
      </c>
      <c r="T4" s="21" t="str">
        <f t="shared" ref="T4:T7" si="0">IF(R4="","",(Q4*ROUND(AVERAGE($C$37:$N$37),0)*S4))</f>
        <v/>
      </c>
    </row>
    <row r="5" spans="2:20" ht="18" customHeight="1" x14ac:dyDescent="0.2">
      <c r="B5" s="33">
        <v>3</v>
      </c>
      <c r="C5" s="22" cm="1">
        <f t="array" ref="C5">IFERROR(
IF(
$B5&gt;DAY(EOMONTH(DATE('Facility Credit Information'!$B$11,MONTH(DATEVALUE(C$2&amp;" 1")),1),0)),
"",
_xlfn.LET(
_xlpm.ReportDate,DATE('Facility Credit Information'!$B$11,MONTH(DATEVALUE(C$2&amp;"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5" s="23" cm="1">
        <f t="array" ref="D5">IFERROR(
IF(
$B5&gt;DAY(EOMONTH(DATE('Facility Credit Information'!$B$11,MONTH(DATEVALUE(D$2&amp;" 1")),1),0)),
"",
_xlfn.LET(
_xlpm.ReportDate,DATE('Facility Credit Information'!$B$11,MONTH(DATEVALUE(D$2&amp;"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5" s="23" cm="1">
        <f t="array" ref="E5">IFERROR(
IF(
$B5&gt;DAY(EOMONTH(DATE('Facility Credit Information'!$B$11,MONTH(DATEVALUE(E$2&amp;" 1")),1),0)),
"",
_xlfn.LET(
_xlpm.ReportDate,DATE('Facility Credit Information'!$B$11,MONTH(DATEVALUE(E$2&amp;"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5" s="23" cm="1">
        <f t="array" ref="F5">IFERROR(
IF(
$B5&gt;DAY(EOMONTH(DATE('Facility Credit Information'!$B$11,MONTH(DATEVALUE(F$2&amp;" 1")),1),0)),
"",
_xlfn.LET(
_xlpm.ReportDate,DATE('Facility Credit Information'!$B$11,MONTH(DATEVALUE(F$2&amp;"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5" s="23" cm="1">
        <f t="array" ref="G5">IFERROR(
IF(
$B5&gt;DAY(EOMONTH(DATE('Facility Credit Information'!$B$11,MONTH(DATEVALUE(G$2&amp;" 1")),1),0)),
"",
_xlfn.LET(
_xlpm.ReportDate,DATE('Facility Credit Information'!$B$11,MONTH(DATEVALUE(G$2&amp;"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5" s="23" cm="1">
        <f t="array" ref="H5">IFERROR(
IF(
$B5&gt;DAY(EOMONTH(DATE('Facility Credit Information'!$B$11,MONTH(DATEVALUE(H$2&amp;" 1")),1),0)),
"",
_xlfn.LET(
_xlpm.ReportDate,DATE('Facility Credit Information'!$B$11,MONTH(DATEVALUE(H$2&amp;"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5" s="23" cm="1">
        <f t="array" ref="I5">IFERROR(
IF(
$B5&gt;DAY(EOMONTH(DATE('Facility Credit Information'!$B$11,MONTH(DATEVALUE(I$2&amp;" 1")),1),0)),
"",
_xlfn.LET(
_xlpm.ReportDate,DATE('Facility Credit Information'!$B$11,MONTH(DATEVALUE(I$2&amp;"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5" s="23" cm="1">
        <f t="array" ref="J5">IFERROR(
IF(
$B5&gt;DAY(EOMONTH(DATE('Facility Credit Information'!$B$11,MONTH(DATEVALUE(J$2&amp;" 1")),1),0)),
"",
_xlfn.LET(
_xlpm.ReportDate,DATE('Facility Credit Information'!$B$11,MONTH(DATEVALUE(J$2&amp;"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5" s="23" cm="1">
        <f t="array" ref="K5">IFERROR(
IF(
$B5&gt;DAY(EOMONTH(DATE('Facility Credit Information'!$B$11,MONTH(DATEVALUE(K$2&amp;" 1")),1),0)),
"",
_xlfn.LET(
_xlpm.ReportDate,DATE('Facility Credit Information'!$B$11,MONTH(DATEVALUE(K$2&amp;"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5" s="23" cm="1">
        <f t="array" ref="L5">IFERROR(
IF(
$B5&gt;DAY(EOMONTH(DATE('Facility Credit Information'!$B$11,MONTH(DATEVALUE(L$2&amp;" 1")),1),0)),
"",
_xlfn.LET(
_xlpm.ReportDate,DATE('Facility Credit Information'!$B$11,MONTH(DATEVALUE(L$2&amp;"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5" s="23" cm="1">
        <f t="array" ref="M5">IFERROR(
IF(
$B5&gt;DAY(EOMONTH(DATE('Facility Credit Information'!$B$11,MONTH(DATEVALUE(M$2&amp;" 1")),1),0)),
"",
_xlfn.LET(
_xlpm.ReportDate,DATE('Facility Credit Information'!$B$11,MONTH(DATEVALUE(M$2&amp;"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5" s="23" cm="1">
        <f t="array" ref="N5">IFERROR(
IF(
$B5&gt;DAY(EOMONTH(DATE('Facility Credit Information'!$B$11,MONTH(DATEVALUE(N$2&amp;" 1")),1),0)),
"",
_xlfn.LET(
_xlpm.ReportDate,DATE('Facility Credit Information'!$B$11,MONTH(DATEVALUE(N$2&amp;" 1")),$B5),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5" s="62">
        <v>3</v>
      </c>
      <c r="Q5" s="63" t="str" cm="1">
        <f t="array" ref="Q5">_xlfn.IFS(P5=1,"$1,000",P5=2,"$1,250",P5=3,"$1,500",P5=4,"$1,750",P5=5,"$2,000",P5="","")</f>
        <v>$1,500</v>
      </c>
      <c r="R5" s="60" t="str">
        <f>IF('Facility Credit Information'!$D17="","",'Facility Credit Information'!$D17)</f>
        <v/>
      </c>
      <c r="S5" s="64" t="str">
        <f>IF(R5="","",(R5/12))</f>
        <v/>
      </c>
      <c r="T5" s="21" t="str">
        <f t="shared" si="0"/>
        <v/>
      </c>
    </row>
    <row r="6" spans="2:20" ht="18" customHeight="1" x14ac:dyDescent="0.2">
      <c r="B6" s="33">
        <v>4</v>
      </c>
      <c r="C6" s="22" cm="1">
        <f t="array" ref="C6">IFERROR(
IF(
$B6&gt;DAY(EOMONTH(DATE('Facility Credit Information'!$B$11,MONTH(DATEVALUE(C$2&amp;" 1")),1),0)),
"",
_xlfn.LET(
_xlpm.ReportDate,DATE('Facility Credit Information'!$B$11,MONTH(DATEVALUE(C$2&amp;"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6" s="23" cm="1">
        <f t="array" ref="D6">IFERROR(
IF(
$B6&gt;DAY(EOMONTH(DATE('Facility Credit Information'!$B$11,MONTH(DATEVALUE(D$2&amp;" 1")),1),0)),
"",
_xlfn.LET(
_xlpm.ReportDate,DATE('Facility Credit Information'!$B$11,MONTH(DATEVALUE(D$2&amp;"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6" s="23" cm="1">
        <f t="array" ref="E6">IFERROR(
IF(
$B6&gt;DAY(EOMONTH(DATE('Facility Credit Information'!$B$11,MONTH(DATEVALUE(E$2&amp;" 1")),1),0)),
"",
_xlfn.LET(
_xlpm.ReportDate,DATE('Facility Credit Information'!$B$11,MONTH(DATEVALUE(E$2&amp;"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6" s="23" cm="1">
        <f t="array" ref="F6">IFERROR(
IF(
$B6&gt;DAY(EOMONTH(DATE('Facility Credit Information'!$B$11,MONTH(DATEVALUE(F$2&amp;" 1")),1),0)),
"",
_xlfn.LET(
_xlpm.ReportDate,DATE('Facility Credit Information'!$B$11,MONTH(DATEVALUE(F$2&amp;"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6" s="23" cm="1">
        <f t="array" ref="G6">IFERROR(
IF(
$B6&gt;DAY(EOMONTH(DATE('Facility Credit Information'!$B$11,MONTH(DATEVALUE(G$2&amp;" 1")),1),0)),
"",
_xlfn.LET(
_xlpm.ReportDate,DATE('Facility Credit Information'!$B$11,MONTH(DATEVALUE(G$2&amp;"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6" s="23" cm="1">
        <f t="array" ref="H6">IFERROR(
IF(
$B6&gt;DAY(EOMONTH(DATE('Facility Credit Information'!$B$11,MONTH(DATEVALUE(H$2&amp;" 1")),1),0)),
"",
_xlfn.LET(
_xlpm.ReportDate,DATE('Facility Credit Information'!$B$11,MONTH(DATEVALUE(H$2&amp;"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6" s="23" cm="1">
        <f t="array" ref="I6">IFERROR(
IF(
$B6&gt;DAY(EOMONTH(DATE('Facility Credit Information'!$B$11,MONTH(DATEVALUE(I$2&amp;" 1")),1),0)),
"",
_xlfn.LET(
_xlpm.ReportDate,DATE('Facility Credit Information'!$B$11,MONTH(DATEVALUE(I$2&amp;"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6" s="23" cm="1">
        <f t="array" ref="J6">IFERROR(
IF(
$B6&gt;DAY(EOMONTH(DATE('Facility Credit Information'!$B$11,MONTH(DATEVALUE(J$2&amp;" 1")),1),0)),
"",
_xlfn.LET(
_xlpm.ReportDate,DATE('Facility Credit Information'!$B$11,MONTH(DATEVALUE(J$2&amp;"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6" s="23" cm="1">
        <f t="array" ref="K6">IFERROR(
IF(
$B6&gt;DAY(EOMONTH(DATE('Facility Credit Information'!$B$11,MONTH(DATEVALUE(K$2&amp;" 1")),1),0)),
"",
_xlfn.LET(
_xlpm.ReportDate,DATE('Facility Credit Information'!$B$11,MONTH(DATEVALUE(K$2&amp;"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6" s="23" cm="1">
        <f t="array" ref="L6">IFERROR(
IF(
$B6&gt;DAY(EOMONTH(DATE('Facility Credit Information'!$B$11,MONTH(DATEVALUE(L$2&amp;" 1")),1),0)),
"",
_xlfn.LET(
_xlpm.ReportDate,DATE('Facility Credit Information'!$B$11,MONTH(DATEVALUE(L$2&amp;"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6" s="23" cm="1">
        <f t="array" ref="M6">IFERROR(
IF(
$B6&gt;DAY(EOMONTH(DATE('Facility Credit Information'!$B$11,MONTH(DATEVALUE(M$2&amp;" 1")),1),0)),
"",
_xlfn.LET(
_xlpm.ReportDate,DATE('Facility Credit Information'!$B$11,MONTH(DATEVALUE(M$2&amp;"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6" s="23" cm="1">
        <f t="array" ref="N6">IFERROR(
IF(
$B6&gt;DAY(EOMONTH(DATE('Facility Credit Information'!$B$11,MONTH(DATEVALUE(N$2&amp;" 1")),1),0)),
"",
_xlfn.LET(
_xlpm.ReportDate,DATE('Facility Credit Information'!$B$11,MONTH(DATEVALUE(N$2&amp;" 1")),$B6),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6" s="62">
        <v>4</v>
      </c>
      <c r="Q6" s="63" t="str" cm="1">
        <f t="array" ref="Q6">_xlfn.IFS(P6=1,"$1,000",P6=2,"$1,250",P6=3,"$1,500",P6=4,"$1,750",P6=5,"$2,000",P6="","")</f>
        <v>$1,750</v>
      </c>
      <c r="R6" s="60" t="str">
        <f>IF('Facility Credit Information'!$D18="","",'Facility Credit Information'!$D18)</f>
        <v/>
      </c>
      <c r="S6" s="64" t="str">
        <f>IF(R6="","",(R6/12))</f>
        <v/>
      </c>
      <c r="T6" s="21" t="str">
        <f t="shared" si="0"/>
        <v/>
      </c>
    </row>
    <row r="7" spans="2:20" ht="18" customHeight="1" thickBot="1" x14ac:dyDescent="0.25">
      <c r="B7" s="33">
        <v>5</v>
      </c>
      <c r="C7" s="22" cm="1">
        <f t="array" ref="C7">IFERROR(
IF(
$B7&gt;DAY(EOMONTH(DATE('Facility Credit Information'!$B$11,MONTH(DATEVALUE(C$2&amp;" 1")),1),0)),
"",
_xlfn.LET(
_xlpm.ReportDate,DATE('Facility Credit Information'!$B$11,MONTH(DATEVALUE(C$2&amp;"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7" s="23" cm="1">
        <f t="array" ref="D7">IFERROR(
IF(
$B7&gt;DAY(EOMONTH(DATE('Facility Credit Information'!$B$11,MONTH(DATEVALUE(D$2&amp;" 1")),1),0)),
"",
_xlfn.LET(
_xlpm.ReportDate,DATE('Facility Credit Information'!$B$11,MONTH(DATEVALUE(D$2&amp;"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7" s="23" cm="1">
        <f t="array" ref="E7">IFERROR(
IF(
$B7&gt;DAY(EOMONTH(DATE('Facility Credit Information'!$B$11,MONTH(DATEVALUE(E$2&amp;" 1")),1),0)),
"",
_xlfn.LET(
_xlpm.ReportDate,DATE('Facility Credit Information'!$B$11,MONTH(DATEVALUE(E$2&amp;"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7" s="23" cm="1">
        <f t="array" ref="F7">IFERROR(
IF(
$B7&gt;DAY(EOMONTH(DATE('Facility Credit Information'!$B$11,MONTH(DATEVALUE(F$2&amp;" 1")),1),0)),
"",
_xlfn.LET(
_xlpm.ReportDate,DATE('Facility Credit Information'!$B$11,MONTH(DATEVALUE(F$2&amp;"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7" s="23" cm="1">
        <f t="array" ref="G7">IFERROR(
IF(
$B7&gt;DAY(EOMONTH(DATE('Facility Credit Information'!$B$11,MONTH(DATEVALUE(G$2&amp;" 1")),1),0)),
"",
_xlfn.LET(
_xlpm.ReportDate,DATE('Facility Credit Information'!$B$11,MONTH(DATEVALUE(G$2&amp;"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7" s="23" cm="1">
        <f t="array" ref="H7">IFERROR(
IF(
$B7&gt;DAY(EOMONTH(DATE('Facility Credit Information'!$B$11,MONTH(DATEVALUE(H$2&amp;" 1")),1),0)),
"",
_xlfn.LET(
_xlpm.ReportDate,DATE('Facility Credit Information'!$B$11,MONTH(DATEVALUE(H$2&amp;"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7" s="23" cm="1">
        <f t="array" ref="I7">IFERROR(
IF(
$B7&gt;DAY(EOMONTH(DATE('Facility Credit Information'!$B$11,MONTH(DATEVALUE(I$2&amp;" 1")),1),0)),
"",
_xlfn.LET(
_xlpm.ReportDate,DATE('Facility Credit Information'!$B$11,MONTH(DATEVALUE(I$2&amp;"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7" s="23" cm="1">
        <f t="array" ref="J7">IFERROR(
IF(
$B7&gt;DAY(EOMONTH(DATE('Facility Credit Information'!$B$11,MONTH(DATEVALUE(J$2&amp;" 1")),1),0)),
"",
_xlfn.LET(
_xlpm.ReportDate,DATE('Facility Credit Information'!$B$11,MONTH(DATEVALUE(J$2&amp;"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7" s="23" cm="1">
        <f t="array" ref="K7">IFERROR(
IF(
$B7&gt;DAY(EOMONTH(DATE('Facility Credit Information'!$B$11,MONTH(DATEVALUE(K$2&amp;" 1")),1),0)),
"",
_xlfn.LET(
_xlpm.ReportDate,DATE('Facility Credit Information'!$B$11,MONTH(DATEVALUE(K$2&amp;"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7" s="23" cm="1">
        <f t="array" ref="L7">IFERROR(
IF(
$B7&gt;DAY(EOMONTH(DATE('Facility Credit Information'!$B$11,MONTH(DATEVALUE(L$2&amp;" 1")),1),0)),
"",
_xlfn.LET(
_xlpm.ReportDate,DATE('Facility Credit Information'!$B$11,MONTH(DATEVALUE(L$2&amp;"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7" s="23" cm="1">
        <f t="array" ref="M7">IFERROR(
IF(
$B7&gt;DAY(EOMONTH(DATE('Facility Credit Information'!$B$11,MONTH(DATEVALUE(M$2&amp;" 1")),1),0)),
"",
_xlfn.LET(
_xlpm.ReportDate,DATE('Facility Credit Information'!$B$11,MONTH(DATEVALUE(M$2&amp;"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7" s="23" cm="1">
        <f t="array" ref="N7">IFERROR(
IF(
$B7&gt;DAY(EOMONTH(DATE('Facility Credit Information'!$B$11,MONTH(DATEVALUE(N$2&amp;" 1")),1),0)),
"",
_xlfn.LET(
_xlpm.ReportDate,DATE('Facility Credit Information'!$B$11,MONTH(DATEVALUE(N$2&amp;" 1")),$B7),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7" s="65">
        <v>5</v>
      </c>
      <c r="Q7" s="66" t="str" cm="1">
        <f t="array" ref="Q7">_xlfn.IFS(P7=1,"$1,000",P7=2,"$1,250",P7=3,"$1,500",P7=4,"$1,750",P7=5,"$2,000",P7="","")</f>
        <v>$2,000</v>
      </c>
      <c r="R7" s="67" t="str">
        <f>IF('Facility Credit Information'!$D19="","",'Facility Credit Information'!$D19)</f>
        <v/>
      </c>
      <c r="S7" s="68" t="str">
        <f>IF(R7="","",(R7/12))</f>
        <v/>
      </c>
      <c r="T7" s="69" t="str">
        <f t="shared" si="0"/>
        <v/>
      </c>
    </row>
    <row r="8" spans="2:20" ht="18" customHeight="1" x14ac:dyDescent="0.2">
      <c r="B8" s="33">
        <v>6</v>
      </c>
      <c r="C8" s="22" cm="1">
        <f t="array" ref="C8">IFERROR(
IF(
$B8&gt;DAY(EOMONTH(DATE('Facility Credit Information'!$B$11,MONTH(DATEVALUE(C$2&amp;" 1")),1),0)),
"",
_xlfn.LET(
_xlpm.ReportDate,DATE('Facility Credit Information'!$B$11,MONTH(DATEVALUE(C$2&amp;"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8" s="23" cm="1">
        <f t="array" ref="D8">IFERROR(
IF(
$B8&gt;DAY(EOMONTH(DATE('Facility Credit Information'!$B$11,MONTH(DATEVALUE(D$2&amp;" 1")),1),0)),
"",
_xlfn.LET(
_xlpm.ReportDate,DATE('Facility Credit Information'!$B$11,MONTH(DATEVALUE(D$2&amp;"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8" s="23" cm="1">
        <f t="array" ref="E8">IFERROR(
IF(
$B8&gt;DAY(EOMONTH(DATE('Facility Credit Information'!$B$11,MONTH(DATEVALUE(E$2&amp;" 1")),1),0)),
"",
_xlfn.LET(
_xlpm.ReportDate,DATE('Facility Credit Information'!$B$11,MONTH(DATEVALUE(E$2&amp;"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8" s="23" cm="1">
        <f t="array" ref="F8">IFERROR(
IF(
$B8&gt;DAY(EOMONTH(DATE('Facility Credit Information'!$B$11,MONTH(DATEVALUE(F$2&amp;" 1")),1),0)),
"",
_xlfn.LET(
_xlpm.ReportDate,DATE('Facility Credit Information'!$B$11,MONTH(DATEVALUE(F$2&amp;"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8" s="23" cm="1">
        <f t="array" ref="G8">IFERROR(
IF(
$B8&gt;DAY(EOMONTH(DATE('Facility Credit Information'!$B$11,MONTH(DATEVALUE(G$2&amp;" 1")),1),0)),
"",
_xlfn.LET(
_xlpm.ReportDate,DATE('Facility Credit Information'!$B$11,MONTH(DATEVALUE(G$2&amp;"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8" s="23" cm="1">
        <f t="array" ref="H8">IFERROR(
IF(
$B8&gt;DAY(EOMONTH(DATE('Facility Credit Information'!$B$11,MONTH(DATEVALUE(H$2&amp;" 1")),1),0)),
"",
_xlfn.LET(
_xlpm.ReportDate,DATE('Facility Credit Information'!$B$11,MONTH(DATEVALUE(H$2&amp;"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8" s="23" cm="1">
        <f t="array" ref="I8">IFERROR(
IF(
$B8&gt;DAY(EOMONTH(DATE('Facility Credit Information'!$B$11,MONTH(DATEVALUE(I$2&amp;" 1")),1),0)),
"",
_xlfn.LET(
_xlpm.ReportDate,DATE('Facility Credit Information'!$B$11,MONTH(DATEVALUE(I$2&amp;"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8" s="23" cm="1">
        <f t="array" ref="J8">IFERROR(
IF(
$B8&gt;DAY(EOMONTH(DATE('Facility Credit Information'!$B$11,MONTH(DATEVALUE(J$2&amp;" 1")),1),0)),
"",
_xlfn.LET(
_xlpm.ReportDate,DATE('Facility Credit Information'!$B$11,MONTH(DATEVALUE(J$2&amp;"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8" s="23" cm="1">
        <f t="array" ref="K8">IFERROR(
IF(
$B8&gt;DAY(EOMONTH(DATE('Facility Credit Information'!$B$11,MONTH(DATEVALUE(K$2&amp;" 1")),1),0)),
"",
_xlfn.LET(
_xlpm.ReportDate,DATE('Facility Credit Information'!$B$11,MONTH(DATEVALUE(K$2&amp;"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8" s="23" cm="1">
        <f t="array" ref="L8">IFERROR(
IF(
$B8&gt;DAY(EOMONTH(DATE('Facility Credit Information'!$B$11,MONTH(DATEVALUE(L$2&amp;" 1")),1),0)),
"",
_xlfn.LET(
_xlpm.ReportDate,DATE('Facility Credit Information'!$B$11,MONTH(DATEVALUE(L$2&amp;"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8" s="23" cm="1">
        <f t="array" ref="M8">IFERROR(
IF(
$B8&gt;DAY(EOMONTH(DATE('Facility Credit Information'!$B$11,MONTH(DATEVALUE(M$2&amp;" 1")),1),0)),
"",
_xlfn.LET(
_xlpm.ReportDate,DATE('Facility Credit Information'!$B$11,MONTH(DATEVALUE(M$2&amp;"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8" s="23" cm="1">
        <f t="array" ref="N8">IFERROR(
IF(
$B8&gt;DAY(EOMONTH(DATE('Facility Credit Information'!$B$11,MONTH(DATEVALUE(N$2&amp;" 1")),1),0)),
"",
_xlfn.LET(
_xlpm.ReportDate,DATE('Facility Credit Information'!$B$11,MONTH(DATEVALUE(N$2&amp;" 1")),$B8),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S8" s="7"/>
      <c r="T8" s="7"/>
    </row>
    <row r="9" spans="2:20" ht="18" customHeight="1" thickBot="1" x14ac:dyDescent="0.25">
      <c r="B9" s="33">
        <v>7</v>
      </c>
      <c r="C9" s="22" cm="1">
        <f t="array" ref="C9">IFERROR(
IF(
$B9&gt;DAY(EOMONTH(DATE('Facility Credit Information'!$B$11,MONTH(DATEVALUE(C$2&amp;" 1")),1),0)),
"",
_xlfn.LET(
_xlpm.ReportDate,DATE('Facility Credit Information'!$B$11,MONTH(DATEVALUE(C$2&amp;"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9" s="23" cm="1">
        <f t="array" ref="D9">IFERROR(
IF(
$B9&gt;DAY(EOMONTH(DATE('Facility Credit Information'!$B$11,MONTH(DATEVALUE(D$2&amp;" 1")),1),0)),
"",
_xlfn.LET(
_xlpm.ReportDate,DATE('Facility Credit Information'!$B$11,MONTH(DATEVALUE(D$2&amp;"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9" s="23" cm="1">
        <f t="array" ref="E9">IFERROR(
IF(
$B9&gt;DAY(EOMONTH(DATE('Facility Credit Information'!$B$11,MONTH(DATEVALUE(E$2&amp;" 1")),1),0)),
"",
_xlfn.LET(
_xlpm.ReportDate,DATE('Facility Credit Information'!$B$11,MONTH(DATEVALUE(E$2&amp;"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9" s="23" cm="1">
        <f t="array" ref="F9">IFERROR(
IF(
$B9&gt;DAY(EOMONTH(DATE('Facility Credit Information'!$B$11,MONTH(DATEVALUE(F$2&amp;" 1")),1),0)),
"",
_xlfn.LET(
_xlpm.ReportDate,DATE('Facility Credit Information'!$B$11,MONTH(DATEVALUE(F$2&amp;"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9" s="23" cm="1">
        <f t="array" ref="G9">IFERROR(
IF(
$B9&gt;DAY(EOMONTH(DATE('Facility Credit Information'!$B$11,MONTH(DATEVALUE(G$2&amp;" 1")),1),0)),
"",
_xlfn.LET(
_xlpm.ReportDate,DATE('Facility Credit Information'!$B$11,MONTH(DATEVALUE(G$2&amp;"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9" s="23" cm="1">
        <f t="array" ref="H9">IFERROR(
IF(
$B9&gt;DAY(EOMONTH(DATE('Facility Credit Information'!$B$11,MONTH(DATEVALUE(H$2&amp;" 1")),1),0)),
"",
_xlfn.LET(
_xlpm.ReportDate,DATE('Facility Credit Information'!$B$11,MONTH(DATEVALUE(H$2&amp;"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9" s="23" cm="1">
        <f t="array" ref="I9">IFERROR(
IF(
$B9&gt;DAY(EOMONTH(DATE('Facility Credit Information'!$B$11,MONTH(DATEVALUE(I$2&amp;" 1")),1),0)),
"",
_xlfn.LET(
_xlpm.ReportDate,DATE('Facility Credit Information'!$B$11,MONTH(DATEVALUE(I$2&amp;"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9" s="23" cm="1">
        <f t="array" ref="J9">IFERROR(
IF(
$B9&gt;DAY(EOMONTH(DATE('Facility Credit Information'!$B$11,MONTH(DATEVALUE(J$2&amp;" 1")),1),0)),
"",
_xlfn.LET(
_xlpm.ReportDate,DATE('Facility Credit Information'!$B$11,MONTH(DATEVALUE(J$2&amp;"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9" s="23" cm="1">
        <f t="array" ref="K9">IFERROR(
IF(
$B9&gt;DAY(EOMONTH(DATE('Facility Credit Information'!$B$11,MONTH(DATEVALUE(K$2&amp;" 1")),1),0)),
"",
_xlfn.LET(
_xlpm.ReportDate,DATE('Facility Credit Information'!$B$11,MONTH(DATEVALUE(K$2&amp;"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9" s="23" cm="1">
        <f t="array" ref="L9">IFERROR(
IF(
$B9&gt;DAY(EOMONTH(DATE('Facility Credit Information'!$B$11,MONTH(DATEVALUE(L$2&amp;" 1")),1),0)),
"",
_xlfn.LET(
_xlpm.ReportDate,DATE('Facility Credit Information'!$B$11,MONTH(DATEVALUE(L$2&amp;"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9" s="23" cm="1">
        <f t="array" ref="M9">IFERROR(
IF(
$B9&gt;DAY(EOMONTH(DATE('Facility Credit Information'!$B$11,MONTH(DATEVALUE(M$2&amp;" 1")),1),0)),
"",
_xlfn.LET(
_xlpm.ReportDate,DATE('Facility Credit Information'!$B$11,MONTH(DATEVALUE(M$2&amp;"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9" s="23" cm="1">
        <f t="array" ref="N9">IFERROR(
IF(
$B9&gt;DAY(EOMONTH(DATE('Facility Credit Information'!$B$11,MONTH(DATEVALUE(N$2&amp;" 1")),1),0)),
"",
_xlfn.LET(
_xlpm.ReportDate,DATE('Facility Credit Information'!$B$11,MONTH(DATEVALUE(N$2&amp;" 1")),$B9),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P9" s="7"/>
      <c r="Q9" s="7"/>
      <c r="R9" s="27" t="s">
        <v>22</v>
      </c>
      <c r="S9" s="7"/>
      <c r="T9" s="28">
        <f>IF(SUM(T3:T7)&gt;=25000,25000,SUM(T3:T7))</f>
        <v>0</v>
      </c>
    </row>
    <row r="10" spans="2:20" ht="18" customHeight="1" thickTop="1" x14ac:dyDescent="0.2">
      <c r="B10" s="33">
        <v>8</v>
      </c>
      <c r="C10" s="22" cm="1">
        <f t="array" ref="C10">IFERROR(
IF(
$B10&gt;DAY(EOMONTH(DATE('Facility Credit Information'!$B$11,MONTH(DATEVALUE(C$2&amp;" 1")),1),0)),
"",
_xlfn.LET(
_xlpm.ReportDate,DATE('Facility Credit Information'!$B$11,MONTH(DATEVALUE(C$2&amp;"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0" s="23" cm="1">
        <f t="array" ref="D10">IFERROR(
IF(
$B10&gt;DAY(EOMONTH(DATE('Facility Credit Information'!$B$11,MONTH(DATEVALUE(D$2&amp;" 1")),1),0)),
"",
_xlfn.LET(
_xlpm.ReportDate,DATE('Facility Credit Information'!$B$11,MONTH(DATEVALUE(D$2&amp;"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0" s="23" cm="1">
        <f t="array" ref="E10">IFERROR(
IF(
$B10&gt;DAY(EOMONTH(DATE('Facility Credit Information'!$B$11,MONTH(DATEVALUE(E$2&amp;" 1")),1),0)),
"",
_xlfn.LET(
_xlpm.ReportDate,DATE('Facility Credit Information'!$B$11,MONTH(DATEVALUE(E$2&amp;"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0" s="23" cm="1">
        <f t="array" ref="F10">IFERROR(
IF(
$B10&gt;DAY(EOMONTH(DATE('Facility Credit Information'!$B$11,MONTH(DATEVALUE(F$2&amp;" 1")),1),0)),
"",
_xlfn.LET(
_xlpm.ReportDate,DATE('Facility Credit Information'!$B$11,MONTH(DATEVALUE(F$2&amp;"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0" s="23" cm="1">
        <f t="array" ref="G10">IFERROR(
IF(
$B10&gt;DAY(EOMONTH(DATE('Facility Credit Information'!$B$11,MONTH(DATEVALUE(G$2&amp;" 1")),1),0)),
"",
_xlfn.LET(
_xlpm.ReportDate,DATE('Facility Credit Information'!$B$11,MONTH(DATEVALUE(G$2&amp;"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0" s="23" cm="1">
        <f t="array" ref="H10">IFERROR(
IF(
$B10&gt;DAY(EOMONTH(DATE('Facility Credit Information'!$B$11,MONTH(DATEVALUE(H$2&amp;" 1")),1),0)),
"",
_xlfn.LET(
_xlpm.ReportDate,DATE('Facility Credit Information'!$B$11,MONTH(DATEVALUE(H$2&amp;"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0" s="23" cm="1">
        <f t="array" ref="I10">IFERROR(
IF(
$B10&gt;DAY(EOMONTH(DATE('Facility Credit Information'!$B$11,MONTH(DATEVALUE(I$2&amp;" 1")),1),0)),
"",
_xlfn.LET(
_xlpm.ReportDate,DATE('Facility Credit Information'!$B$11,MONTH(DATEVALUE(I$2&amp;"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0" s="23" cm="1">
        <f t="array" ref="J10">IFERROR(
IF(
$B10&gt;DAY(EOMONTH(DATE('Facility Credit Information'!$B$11,MONTH(DATEVALUE(J$2&amp;" 1")),1),0)),
"",
_xlfn.LET(
_xlpm.ReportDate,DATE('Facility Credit Information'!$B$11,MONTH(DATEVALUE(J$2&amp;"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0" s="23" cm="1">
        <f t="array" ref="K10">IFERROR(
IF(
$B10&gt;DAY(EOMONTH(DATE('Facility Credit Information'!$B$11,MONTH(DATEVALUE(K$2&amp;" 1")),1),0)),
"",
_xlfn.LET(
_xlpm.ReportDate,DATE('Facility Credit Information'!$B$11,MONTH(DATEVALUE(K$2&amp;"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0" s="23" cm="1">
        <f t="array" ref="L10">IFERROR(
IF(
$B10&gt;DAY(EOMONTH(DATE('Facility Credit Information'!$B$11,MONTH(DATEVALUE(L$2&amp;" 1")),1),0)),
"",
_xlfn.LET(
_xlpm.ReportDate,DATE('Facility Credit Information'!$B$11,MONTH(DATEVALUE(L$2&amp;"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0" s="23" cm="1">
        <f t="array" ref="M10">IFERROR(
IF(
$B10&gt;DAY(EOMONTH(DATE('Facility Credit Information'!$B$11,MONTH(DATEVALUE(M$2&amp;" 1")),1),0)),
"",
_xlfn.LET(
_xlpm.ReportDate,DATE('Facility Credit Information'!$B$11,MONTH(DATEVALUE(M$2&amp;"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0" s="23" cm="1">
        <f t="array" ref="N10">IFERROR(
IF(
$B10&gt;DAY(EOMONTH(DATE('Facility Credit Information'!$B$11,MONTH(DATEVALUE(N$2&amp;" 1")),1),0)),
"",
_xlfn.LET(
_xlpm.ReportDate,DATE('Facility Credit Information'!$B$11,MONTH(DATEVALUE(N$2&amp;" 1")),$B10),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1" spans="2:20" ht="18" customHeight="1" x14ac:dyDescent="0.2">
      <c r="B11" s="33">
        <v>9</v>
      </c>
      <c r="C11" s="22" cm="1">
        <f t="array" ref="C11">IFERROR(
IF(
$B11&gt;DAY(EOMONTH(DATE('Facility Credit Information'!$B$11,MONTH(DATEVALUE(C$2&amp;" 1")),1),0)),
"",
_xlfn.LET(
_xlpm.ReportDate,DATE('Facility Credit Information'!$B$11,MONTH(DATEVALUE(C$2&amp;"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1" s="23" cm="1">
        <f t="array" ref="D11">IFERROR(
IF(
$B11&gt;DAY(EOMONTH(DATE('Facility Credit Information'!$B$11,MONTH(DATEVALUE(D$2&amp;" 1")),1),0)),
"",
_xlfn.LET(
_xlpm.ReportDate,DATE('Facility Credit Information'!$B$11,MONTH(DATEVALUE(D$2&amp;"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1" s="23" cm="1">
        <f t="array" ref="E11">IFERROR(
IF(
$B11&gt;DAY(EOMONTH(DATE('Facility Credit Information'!$B$11,MONTH(DATEVALUE(E$2&amp;" 1")),1),0)),
"",
_xlfn.LET(
_xlpm.ReportDate,DATE('Facility Credit Information'!$B$11,MONTH(DATEVALUE(E$2&amp;"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1" s="23" cm="1">
        <f t="array" ref="F11">IFERROR(
IF(
$B11&gt;DAY(EOMONTH(DATE('Facility Credit Information'!$B$11,MONTH(DATEVALUE(F$2&amp;" 1")),1),0)),
"",
_xlfn.LET(
_xlpm.ReportDate,DATE('Facility Credit Information'!$B$11,MONTH(DATEVALUE(F$2&amp;"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1" s="23" cm="1">
        <f t="array" ref="G11">IFERROR(
IF(
$B11&gt;DAY(EOMONTH(DATE('Facility Credit Information'!$B$11,MONTH(DATEVALUE(G$2&amp;" 1")),1),0)),
"",
_xlfn.LET(
_xlpm.ReportDate,DATE('Facility Credit Information'!$B$11,MONTH(DATEVALUE(G$2&amp;"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1" s="23" cm="1">
        <f t="array" ref="H11">IFERROR(
IF(
$B11&gt;DAY(EOMONTH(DATE('Facility Credit Information'!$B$11,MONTH(DATEVALUE(H$2&amp;" 1")),1),0)),
"",
_xlfn.LET(
_xlpm.ReportDate,DATE('Facility Credit Information'!$B$11,MONTH(DATEVALUE(H$2&amp;"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1" s="23" cm="1">
        <f t="array" ref="I11">IFERROR(
IF(
$B11&gt;DAY(EOMONTH(DATE('Facility Credit Information'!$B$11,MONTH(DATEVALUE(I$2&amp;" 1")),1),0)),
"",
_xlfn.LET(
_xlpm.ReportDate,DATE('Facility Credit Information'!$B$11,MONTH(DATEVALUE(I$2&amp;"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1" s="23" cm="1">
        <f t="array" ref="J11">IFERROR(
IF(
$B11&gt;DAY(EOMONTH(DATE('Facility Credit Information'!$B$11,MONTH(DATEVALUE(J$2&amp;" 1")),1),0)),
"",
_xlfn.LET(
_xlpm.ReportDate,DATE('Facility Credit Information'!$B$11,MONTH(DATEVALUE(J$2&amp;"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1" s="23" cm="1">
        <f t="array" ref="K11">IFERROR(
IF(
$B11&gt;DAY(EOMONTH(DATE('Facility Credit Information'!$B$11,MONTH(DATEVALUE(K$2&amp;" 1")),1),0)),
"",
_xlfn.LET(
_xlpm.ReportDate,DATE('Facility Credit Information'!$B$11,MONTH(DATEVALUE(K$2&amp;"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1" s="23" cm="1">
        <f t="array" ref="L11">IFERROR(
IF(
$B11&gt;DAY(EOMONTH(DATE('Facility Credit Information'!$B$11,MONTH(DATEVALUE(L$2&amp;" 1")),1),0)),
"",
_xlfn.LET(
_xlpm.ReportDate,DATE('Facility Credit Information'!$B$11,MONTH(DATEVALUE(L$2&amp;"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1" s="23" cm="1">
        <f t="array" ref="M11">IFERROR(
IF(
$B11&gt;DAY(EOMONTH(DATE('Facility Credit Information'!$B$11,MONTH(DATEVALUE(M$2&amp;" 1")),1),0)),
"",
_xlfn.LET(
_xlpm.ReportDate,DATE('Facility Credit Information'!$B$11,MONTH(DATEVALUE(M$2&amp;"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1" s="23" cm="1">
        <f t="array" ref="N11">IFERROR(
IF(
$B11&gt;DAY(EOMONTH(DATE('Facility Credit Information'!$B$11,MONTH(DATEVALUE(N$2&amp;" 1")),1),0)),
"",
_xlfn.LET(
_xlpm.ReportDate,DATE('Facility Credit Information'!$B$11,MONTH(DATEVALUE(N$2&amp;" 1")),$B11),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2" spans="2:20" ht="18" customHeight="1" x14ac:dyDescent="0.2">
      <c r="B12" s="33">
        <v>10</v>
      </c>
      <c r="C12" s="22" cm="1">
        <f t="array" ref="C12">IFERROR(
IF(
$B12&gt;DAY(EOMONTH(DATE('Facility Credit Information'!$B$11,MONTH(DATEVALUE(C$2&amp;" 1")),1),0)),
"",
_xlfn.LET(
_xlpm.ReportDate,DATE('Facility Credit Information'!$B$11,MONTH(DATEVALUE(C$2&amp;"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2" s="23" cm="1">
        <f t="array" ref="D12">IFERROR(
IF(
$B12&gt;DAY(EOMONTH(DATE('Facility Credit Information'!$B$11,MONTH(DATEVALUE(D$2&amp;" 1")),1),0)),
"",
_xlfn.LET(
_xlpm.ReportDate,DATE('Facility Credit Information'!$B$11,MONTH(DATEVALUE(D$2&amp;"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2" s="23" cm="1">
        <f t="array" ref="E12">IFERROR(
IF(
$B12&gt;DAY(EOMONTH(DATE('Facility Credit Information'!$B$11,MONTH(DATEVALUE(E$2&amp;" 1")),1),0)),
"",
_xlfn.LET(
_xlpm.ReportDate,DATE('Facility Credit Information'!$B$11,MONTH(DATEVALUE(E$2&amp;"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2" s="23" cm="1">
        <f t="array" ref="F12">IFERROR(
IF(
$B12&gt;DAY(EOMONTH(DATE('Facility Credit Information'!$B$11,MONTH(DATEVALUE(F$2&amp;" 1")),1),0)),
"",
_xlfn.LET(
_xlpm.ReportDate,DATE('Facility Credit Information'!$B$11,MONTH(DATEVALUE(F$2&amp;"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2" s="23" cm="1">
        <f t="array" ref="G12">IFERROR(
IF(
$B12&gt;DAY(EOMONTH(DATE('Facility Credit Information'!$B$11,MONTH(DATEVALUE(G$2&amp;" 1")),1),0)),
"",
_xlfn.LET(
_xlpm.ReportDate,DATE('Facility Credit Information'!$B$11,MONTH(DATEVALUE(G$2&amp;"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2" s="23" cm="1">
        <f t="array" ref="H12">IFERROR(
IF(
$B12&gt;DAY(EOMONTH(DATE('Facility Credit Information'!$B$11,MONTH(DATEVALUE(H$2&amp;" 1")),1),0)),
"",
_xlfn.LET(
_xlpm.ReportDate,DATE('Facility Credit Information'!$B$11,MONTH(DATEVALUE(H$2&amp;"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2" s="23" cm="1">
        <f t="array" ref="I12">IFERROR(
IF(
$B12&gt;DAY(EOMONTH(DATE('Facility Credit Information'!$B$11,MONTH(DATEVALUE(I$2&amp;" 1")),1),0)),
"",
_xlfn.LET(
_xlpm.ReportDate,DATE('Facility Credit Information'!$B$11,MONTH(DATEVALUE(I$2&amp;"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2" s="23" cm="1">
        <f t="array" ref="J12">IFERROR(
IF(
$B12&gt;DAY(EOMONTH(DATE('Facility Credit Information'!$B$11,MONTH(DATEVALUE(J$2&amp;" 1")),1),0)),
"",
_xlfn.LET(
_xlpm.ReportDate,DATE('Facility Credit Information'!$B$11,MONTH(DATEVALUE(J$2&amp;"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2" s="23" cm="1">
        <f t="array" ref="K12">IFERROR(
IF(
$B12&gt;DAY(EOMONTH(DATE('Facility Credit Information'!$B$11,MONTH(DATEVALUE(K$2&amp;" 1")),1),0)),
"",
_xlfn.LET(
_xlpm.ReportDate,DATE('Facility Credit Information'!$B$11,MONTH(DATEVALUE(K$2&amp;"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2" s="23" cm="1">
        <f t="array" ref="L12">IFERROR(
IF(
$B12&gt;DAY(EOMONTH(DATE('Facility Credit Information'!$B$11,MONTH(DATEVALUE(L$2&amp;" 1")),1),0)),
"",
_xlfn.LET(
_xlpm.ReportDate,DATE('Facility Credit Information'!$B$11,MONTH(DATEVALUE(L$2&amp;"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2" s="23" cm="1">
        <f t="array" ref="M12">IFERROR(
IF(
$B12&gt;DAY(EOMONTH(DATE('Facility Credit Information'!$B$11,MONTH(DATEVALUE(M$2&amp;" 1")),1),0)),
"",
_xlfn.LET(
_xlpm.ReportDate,DATE('Facility Credit Information'!$B$11,MONTH(DATEVALUE(M$2&amp;"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2" s="23" cm="1">
        <f t="array" ref="N12">IFERROR(
IF(
$B12&gt;DAY(EOMONTH(DATE('Facility Credit Information'!$B$11,MONTH(DATEVALUE(N$2&amp;" 1")),1),0)),
"",
_xlfn.LET(
_xlpm.ReportDate,DATE('Facility Credit Information'!$B$11,MONTH(DATEVALUE(N$2&amp;" 1")),$B12),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3" spans="2:20" ht="18" customHeight="1" x14ac:dyDescent="0.2">
      <c r="B13" s="33">
        <v>11</v>
      </c>
      <c r="C13" s="22" cm="1">
        <f t="array" ref="C13">IFERROR(
IF(
$B13&gt;DAY(EOMONTH(DATE('Facility Credit Information'!$B$11,MONTH(DATEVALUE(C$2&amp;" 1")),1),0)),
"",
_xlfn.LET(
_xlpm.ReportDate,DATE('Facility Credit Information'!$B$11,MONTH(DATEVALUE(C$2&amp;"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3" s="23" cm="1">
        <f t="array" ref="D13">IFERROR(
IF(
$B13&gt;DAY(EOMONTH(DATE('Facility Credit Information'!$B$11,MONTH(DATEVALUE(D$2&amp;" 1")),1),0)),
"",
_xlfn.LET(
_xlpm.ReportDate,DATE('Facility Credit Information'!$B$11,MONTH(DATEVALUE(D$2&amp;"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3" s="23" cm="1">
        <f t="array" ref="E13">IFERROR(
IF(
$B13&gt;DAY(EOMONTH(DATE('Facility Credit Information'!$B$11,MONTH(DATEVALUE(E$2&amp;" 1")),1),0)),
"",
_xlfn.LET(
_xlpm.ReportDate,DATE('Facility Credit Information'!$B$11,MONTH(DATEVALUE(E$2&amp;"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3" s="23" cm="1">
        <f t="array" ref="F13">IFERROR(
IF(
$B13&gt;DAY(EOMONTH(DATE('Facility Credit Information'!$B$11,MONTH(DATEVALUE(F$2&amp;" 1")),1),0)),
"",
_xlfn.LET(
_xlpm.ReportDate,DATE('Facility Credit Information'!$B$11,MONTH(DATEVALUE(F$2&amp;"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3" s="23" cm="1">
        <f t="array" ref="G13">IFERROR(
IF(
$B13&gt;DAY(EOMONTH(DATE('Facility Credit Information'!$B$11,MONTH(DATEVALUE(G$2&amp;" 1")),1),0)),
"",
_xlfn.LET(
_xlpm.ReportDate,DATE('Facility Credit Information'!$B$11,MONTH(DATEVALUE(G$2&amp;"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3" s="23" cm="1">
        <f t="array" ref="H13">IFERROR(
IF(
$B13&gt;DAY(EOMONTH(DATE('Facility Credit Information'!$B$11,MONTH(DATEVALUE(H$2&amp;" 1")),1),0)),
"",
_xlfn.LET(
_xlpm.ReportDate,DATE('Facility Credit Information'!$B$11,MONTH(DATEVALUE(H$2&amp;"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3" s="23" cm="1">
        <f t="array" ref="I13">IFERROR(
IF(
$B13&gt;DAY(EOMONTH(DATE('Facility Credit Information'!$B$11,MONTH(DATEVALUE(I$2&amp;" 1")),1),0)),
"",
_xlfn.LET(
_xlpm.ReportDate,DATE('Facility Credit Information'!$B$11,MONTH(DATEVALUE(I$2&amp;"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3" s="23" cm="1">
        <f t="array" ref="J13">IFERROR(
IF(
$B13&gt;DAY(EOMONTH(DATE('Facility Credit Information'!$B$11,MONTH(DATEVALUE(J$2&amp;" 1")),1),0)),
"",
_xlfn.LET(
_xlpm.ReportDate,DATE('Facility Credit Information'!$B$11,MONTH(DATEVALUE(J$2&amp;"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3" s="23" cm="1">
        <f t="array" ref="K13">IFERROR(
IF(
$B13&gt;DAY(EOMONTH(DATE('Facility Credit Information'!$B$11,MONTH(DATEVALUE(K$2&amp;" 1")),1),0)),
"",
_xlfn.LET(
_xlpm.ReportDate,DATE('Facility Credit Information'!$B$11,MONTH(DATEVALUE(K$2&amp;"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3" s="23" cm="1">
        <f t="array" ref="L13">IFERROR(
IF(
$B13&gt;DAY(EOMONTH(DATE('Facility Credit Information'!$B$11,MONTH(DATEVALUE(L$2&amp;" 1")),1),0)),
"",
_xlfn.LET(
_xlpm.ReportDate,DATE('Facility Credit Information'!$B$11,MONTH(DATEVALUE(L$2&amp;"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3" s="23" cm="1">
        <f t="array" ref="M13">IFERROR(
IF(
$B13&gt;DAY(EOMONTH(DATE('Facility Credit Information'!$B$11,MONTH(DATEVALUE(M$2&amp;" 1")),1),0)),
"",
_xlfn.LET(
_xlpm.ReportDate,DATE('Facility Credit Information'!$B$11,MONTH(DATEVALUE(M$2&amp;"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3" s="23" cm="1">
        <f t="array" ref="N13">IFERROR(
IF(
$B13&gt;DAY(EOMONTH(DATE('Facility Credit Information'!$B$11,MONTH(DATEVALUE(N$2&amp;" 1")),1),0)),
"",
_xlfn.LET(
_xlpm.ReportDate,DATE('Facility Credit Information'!$B$11,MONTH(DATEVALUE(N$2&amp;" 1")),$B13),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4" spans="2:20" ht="18" customHeight="1" x14ac:dyDescent="0.2">
      <c r="B14" s="33">
        <v>12</v>
      </c>
      <c r="C14" s="22" cm="1">
        <f t="array" ref="C14">IFERROR(
IF(
$B14&gt;DAY(EOMONTH(DATE('Facility Credit Information'!$B$11,MONTH(DATEVALUE(C$2&amp;" 1")),1),0)),
"",
_xlfn.LET(
_xlpm.ReportDate,DATE('Facility Credit Information'!$B$11,MONTH(DATEVALUE(C$2&amp;"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4" s="23" cm="1">
        <f t="array" ref="D14">IFERROR(
IF(
$B14&gt;DAY(EOMONTH(DATE('Facility Credit Information'!$B$11,MONTH(DATEVALUE(D$2&amp;" 1")),1),0)),
"",
_xlfn.LET(
_xlpm.ReportDate,DATE('Facility Credit Information'!$B$11,MONTH(DATEVALUE(D$2&amp;"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4" s="23" cm="1">
        <f t="array" ref="E14">IFERROR(
IF(
$B14&gt;DAY(EOMONTH(DATE('Facility Credit Information'!$B$11,MONTH(DATEVALUE(E$2&amp;" 1")),1),0)),
"",
_xlfn.LET(
_xlpm.ReportDate,DATE('Facility Credit Information'!$B$11,MONTH(DATEVALUE(E$2&amp;"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4" s="23" cm="1">
        <f t="array" ref="F14">IFERROR(
IF(
$B14&gt;DAY(EOMONTH(DATE('Facility Credit Information'!$B$11,MONTH(DATEVALUE(F$2&amp;" 1")),1),0)),
"",
_xlfn.LET(
_xlpm.ReportDate,DATE('Facility Credit Information'!$B$11,MONTH(DATEVALUE(F$2&amp;"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4" s="23" cm="1">
        <f t="array" ref="G14">IFERROR(
IF(
$B14&gt;DAY(EOMONTH(DATE('Facility Credit Information'!$B$11,MONTH(DATEVALUE(G$2&amp;" 1")),1),0)),
"",
_xlfn.LET(
_xlpm.ReportDate,DATE('Facility Credit Information'!$B$11,MONTH(DATEVALUE(G$2&amp;"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4" s="23" cm="1">
        <f t="array" ref="H14">IFERROR(
IF(
$B14&gt;DAY(EOMONTH(DATE('Facility Credit Information'!$B$11,MONTH(DATEVALUE(H$2&amp;" 1")),1),0)),
"",
_xlfn.LET(
_xlpm.ReportDate,DATE('Facility Credit Information'!$B$11,MONTH(DATEVALUE(H$2&amp;"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4" s="23" cm="1">
        <f t="array" ref="I14">IFERROR(
IF(
$B14&gt;DAY(EOMONTH(DATE('Facility Credit Information'!$B$11,MONTH(DATEVALUE(I$2&amp;" 1")),1),0)),
"",
_xlfn.LET(
_xlpm.ReportDate,DATE('Facility Credit Information'!$B$11,MONTH(DATEVALUE(I$2&amp;"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4" s="23" cm="1">
        <f t="array" ref="J14">IFERROR(
IF(
$B14&gt;DAY(EOMONTH(DATE('Facility Credit Information'!$B$11,MONTH(DATEVALUE(J$2&amp;" 1")),1),0)),
"",
_xlfn.LET(
_xlpm.ReportDate,DATE('Facility Credit Information'!$B$11,MONTH(DATEVALUE(J$2&amp;"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4" s="23" cm="1">
        <f t="array" ref="K14">IFERROR(
IF(
$B14&gt;DAY(EOMONTH(DATE('Facility Credit Information'!$B$11,MONTH(DATEVALUE(K$2&amp;" 1")),1),0)),
"",
_xlfn.LET(
_xlpm.ReportDate,DATE('Facility Credit Information'!$B$11,MONTH(DATEVALUE(K$2&amp;"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4" s="23" cm="1">
        <f t="array" ref="L14">IFERROR(
IF(
$B14&gt;DAY(EOMONTH(DATE('Facility Credit Information'!$B$11,MONTH(DATEVALUE(L$2&amp;" 1")),1),0)),
"",
_xlfn.LET(
_xlpm.ReportDate,DATE('Facility Credit Information'!$B$11,MONTH(DATEVALUE(L$2&amp;"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4" s="23" cm="1">
        <f t="array" ref="M14">IFERROR(
IF(
$B14&gt;DAY(EOMONTH(DATE('Facility Credit Information'!$B$11,MONTH(DATEVALUE(M$2&amp;" 1")),1),0)),
"",
_xlfn.LET(
_xlpm.ReportDate,DATE('Facility Credit Information'!$B$11,MONTH(DATEVALUE(M$2&amp;"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4" s="23" cm="1">
        <f t="array" ref="N14">IFERROR(
IF(
$B14&gt;DAY(EOMONTH(DATE('Facility Credit Information'!$B$11,MONTH(DATEVALUE(N$2&amp;" 1")),1),0)),
"",
_xlfn.LET(
_xlpm.ReportDate,DATE('Facility Credit Information'!$B$11,MONTH(DATEVALUE(N$2&amp;" 1")),$B14),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5" spans="2:20" ht="18" customHeight="1" x14ac:dyDescent="0.2">
      <c r="B15" s="33">
        <v>13</v>
      </c>
      <c r="C15" s="22" cm="1">
        <f t="array" ref="C15">IFERROR(
IF(
$B15&gt;DAY(EOMONTH(DATE('Facility Credit Information'!$B$11,MONTH(DATEVALUE(C$2&amp;" 1")),1),0)),
"",
_xlfn.LET(
_xlpm.ReportDate,DATE('Facility Credit Information'!$B$11,MONTH(DATEVALUE(C$2&amp;"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5" s="23" cm="1">
        <f t="array" ref="D15">IFERROR(
IF(
$B15&gt;DAY(EOMONTH(DATE('Facility Credit Information'!$B$11,MONTH(DATEVALUE(D$2&amp;" 1")),1),0)),
"",
_xlfn.LET(
_xlpm.ReportDate,DATE('Facility Credit Information'!$B$11,MONTH(DATEVALUE(D$2&amp;"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5" s="23" cm="1">
        <f t="array" ref="E15">IFERROR(
IF(
$B15&gt;DAY(EOMONTH(DATE('Facility Credit Information'!$B$11,MONTH(DATEVALUE(E$2&amp;" 1")),1),0)),
"",
_xlfn.LET(
_xlpm.ReportDate,DATE('Facility Credit Information'!$B$11,MONTH(DATEVALUE(E$2&amp;"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5" s="23" cm="1">
        <f t="array" ref="F15">IFERROR(
IF(
$B15&gt;DAY(EOMONTH(DATE('Facility Credit Information'!$B$11,MONTH(DATEVALUE(F$2&amp;" 1")),1),0)),
"",
_xlfn.LET(
_xlpm.ReportDate,DATE('Facility Credit Information'!$B$11,MONTH(DATEVALUE(F$2&amp;"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5" s="23" cm="1">
        <f t="array" ref="G15">IFERROR(
IF(
$B15&gt;DAY(EOMONTH(DATE('Facility Credit Information'!$B$11,MONTH(DATEVALUE(G$2&amp;" 1")),1),0)),
"",
_xlfn.LET(
_xlpm.ReportDate,DATE('Facility Credit Information'!$B$11,MONTH(DATEVALUE(G$2&amp;"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5" s="23" cm="1">
        <f t="array" ref="H15">IFERROR(
IF(
$B15&gt;DAY(EOMONTH(DATE('Facility Credit Information'!$B$11,MONTH(DATEVALUE(H$2&amp;" 1")),1),0)),
"",
_xlfn.LET(
_xlpm.ReportDate,DATE('Facility Credit Information'!$B$11,MONTH(DATEVALUE(H$2&amp;"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5" s="23" cm="1">
        <f t="array" ref="I15">IFERROR(
IF(
$B15&gt;DAY(EOMONTH(DATE('Facility Credit Information'!$B$11,MONTH(DATEVALUE(I$2&amp;" 1")),1),0)),
"",
_xlfn.LET(
_xlpm.ReportDate,DATE('Facility Credit Information'!$B$11,MONTH(DATEVALUE(I$2&amp;"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5" s="23" cm="1">
        <f t="array" ref="J15">IFERROR(
IF(
$B15&gt;DAY(EOMONTH(DATE('Facility Credit Information'!$B$11,MONTH(DATEVALUE(J$2&amp;" 1")),1),0)),
"",
_xlfn.LET(
_xlpm.ReportDate,DATE('Facility Credit Information'!$B$11,MONTH(DATEVALUE(J$2&amp;"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5" s="23" cm="1">
        <f t="array" ref="K15">IFERROR(
IF(
$B15&gt;DAY(EOMONTH(DATE('Facility Credit Information'!$B$11,MONTH(DATEVALUE(K$2&amp;" 1")),1),0)),
"",
_xlfn.LET(
_xlpm.ReportDate,DATE('Facility Credit Information'!$B$11,MONTH(DATEVALUE(K$2&amp;"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5" s="23" cm="1">
        <f t="array" ref="L15">IFERROR(
IF(
$B15&gt;DAY(EOMONTH(DATE('Facility Credit Information'!$B$11,MONTH(DATEVALUE(L$2&amp;" 1")),1),0)),
"",
_xlfn.LET(
_xlpm.ReportDate,DATE('Facility Credit Information'!$B$11,MONTH(DATEVALUE(L$2&amp;"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5" s="23" cm="1">
        <f t="array" ref="M15">IFERROR(
IF(
$B15&gt;DAY(EOMONTH(DATE('Facility Credit Information'!$B$11,MONTH(DATEVALUE(M$2&amp;" 1")),1),0)),
"",
_xlfn.LET(
_xlpm.ReportDate,DATE('Facility Credit Information'!$B$11,MONTH(DATEVALUE(M$2&amp;"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5" s="23" cm="1">
        <f t="array" ref="N15">IFERROR(
IF(
$B15&gt;DAY(EOMONTH(DATE('Facility Credit Information'!$B$11,MONTH(DATEVALUE(N$2&amp;" 1")),1),0)),
"",
_xlfn.LET(
_xlpm.ReportDate,DATE('Facility Credit Information'!$B$11,MONTH(DATEVALUE(N$2&amp;" 1")),$B15),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6" spans="2:20" ht="18" customHeight="1" x14ac:dyDescent="0.2">
      <c r="B16" s="33">
        <v>14</v>
      </c>
      <c r="C16" s="22" cm="1">
        <f t="array" ref="C16">IFERROR(
IF(
$B16&gt;DAY(EOMONTH(DATE('Facility Credit Information'!$B$11,MONTH(DATEVALUE(C$2&amp;" 1")),1),0)),
"",
_xlfn.LET(
_xlpm.ReportDate,DATE('Facility Credit Information'!$B$11,MONTH(DATEVALUE(C$2&amp;"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6" s="23" cm="1">
        <f t="array" ref="D16">IFERROR(
IF(
$B16&gt;DAY(EOMONTH(DATE('Facility Credit Information'!$B$11,MONTH(DATEVALUE(D$2&amp;" 1")),1),0)),
"",
_xlfn.LET(
_xlpm.ReportDate,DATE('Facility Credit Information'!$B$11,MONTH(DATEVALUE(D$2&amp;"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6" s="23" cm="1">
        <f t="array" ref="E16">IFERROR(
IF(
$B16&gt;DAY(EOMONTH(DATE('Facility Credit Information'!$B$11,MONTH(DATEVALUE(E$2&amp;" 1")),1),0)),
"",
_xlfn.LET(
_xlpm.ReportDate,DATE('Facility Credit Information'!$B$11,MONTH(DATEVALUE(E$2&amp;"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6" s="23" cm="1">
        <f t="array" ref="F16">IFERROR(
IF(
$B16&gt;DAY(EOMONTH(DATE('Facility Credit Information'!$B$11,MONTH(DATEVALUE(F$2&amp;" 1")),1),0)),
"",
_xlfn.LET(
_xlpm.ReportDate,DATE('Facility Credit Information'!$B$11,MONTH(DATEVALUE(F$2&amp;"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6" s="23" cm="1">
        <f t="array" ref="G16">IFERROR(
IF(
$B16&gt;DAY(EOMONTH(DATE('Facility Credit Information'!$B$11,MONTH(DATEVALUE(G$2&amp;" 1")),1),0)),
"",
_xlfn.LET(
_xlpm.ReportDate,DATE('Facility Credit Information'!$B$11,MONTH(DATEVALUE(G$2&amp;"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6" s="23" cm="1">
        <f t="array" ref="H16">IFERROR(
IF(
$B16&gt;DAY(EOMONTH(DATE('Facility Credit Information'!$B$11,MONTH(DATEVALUE(H$2&amp;" 1")),1),0)),
"",
_xlfn.LET(
_xlpm.ReportDate,DATE('Facility Credit Information'!$B$11,MONTH(DATEVALUE(H$2&amp;"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6" s="23" cm="1">
        <f t="array" ref="I16">IFERROR(
IF(
$B16&gt;DAY(EOMONTH(DATE('Facility Credit Information'!$B$11,MONTH(DATEVALUE(I$2&amp;" 1")),1),0)),
"",
_xlfn.LET(
_xlpm.ReportDate,DATE('Facility Credit Information'!$B$11,MONTH(DATEVALUE(I$2&amp;"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6" s="23" cm="1">
        <f t="array" ref="J16">IFERROR(
IF(
$B16&gt;DAY(EOMONTH(DATE('Facility Credit Information'!$B$11,MONTH(DATEVALUE(J$2&amp;" 1")),1),0)),
"",
_xlfn.LET(
_xlpm.ReportDate,DATE('Facility Credit Information'!$B$11,MONTH(DATEVALUE(J$2&amp;"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6" s="23" cm="1">
        <f t="array" ref="K16">IFERROR(
IF(
$B16&gt;DAY(EOMONTH(DATE('Facility Credit Information'!$B$11,MONTH(DATEVALUE(K$2&amp;" 1")),1),0)),
"",
_xlfn.LET(
_xlpm.ReportDate,DATE('Facility Credit Information'!$B$11,MONTH(DATEVALUE(K$2&amp;"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6" s="23" cm="1">
        <f t="array" ref="L16">IFERROR(
IF(
$B16&gt;DAY(EOMONTH(DATE('Facility Credit Information'!$B$11,MONTH(DATEVALUE(L$2&amp;" 1")),1),0)),
"",
_xlfn.LET(
_xlpm.ReportDate,DATE('Facility Credit Information'!$B$11,MONTH(DATEVALUE(L$2&amp;"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6" s="23" cm="1">
        <f t="array" ref="M16">IFERROR(
IF(
$B16&gt;DAY(EOMONTH(DATE('Facility Credit Information'!$B$11,MONTH(DATEVALUE(M$2&amp;" 1")),1),0)),
"",
_xlfn.LET(
_xlpm.ReportDate,DATE('Facility Credit Information'!$B$11,MONTH(DATEVALUE(M$2&amp;"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6" s="23" cm="1">
        <f t="array" ref="N16">IFERROR(
IF(
$B16&gt;DAY(EOMONTH(DATE('Facility Credit Information'!$B$11,MONTH(DATEVALUE(N$2&amp;" 1")),1),0)),
"",
_xlfn.LET(
_xlpm.ReportDate,DATE('Facility Credit Information'!$B$11,MONTH(DATEVALUE(N$2&amp;" 1")),$B16),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7" spans="2:14" ht="18" customHeight="1" x14ac:dyDescent="0.2">
      <c r="B17" s="33">
        <v>15</v>
      </c>
      <c r="C17" s="22" cm="1">
        <f t="array" ref="C17">IFERROR(
IF(
$B17&gt;DAY(EOMONTH(DATE('Facility Credit Information'!$B$11,MONTH(DATEVALUE(C$2&amp;" 1")),1),0)),
"",
_xlfn.LET(
_xlpm.ReportDate,DATE('Facility Credit Information'!$B$11,MONTH(DATEVALUE(C$2&amp;"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7" s="23" cm="1">
        <f t="array" ref="D17">IFERROR(
IF(
$B17&gt;DAY(EOMONTH(DATE('Facility Credit Information'!$B$11,MONTH(DATEVALUE(D$2&amp;" 1")),1),0)),
"",
_xlfn.LET(
_xlpm.ReportDate,DATE('Facility Credit Information'!$B$11,MONTH(DATEVALUE(D$2&amp;"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7" s="23" cm="1">
        <f t="array" ref="E17">IFERROR(
IF(
$B17&gt;DAY(EOMONTH(DATE('Facility Credit Information'!$B$11,MONTH(DATEVALUE(E$2&amp;" 1")),1),0)),
"",
_xlfn.LET(
_xlpm.ReportDate,DATE('Facility Credit Information'!$B$11,MONTH(DATEVALUE(E$2&amp;"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7" s="23" cm="1">
        <f t="array" ref="F17">IFERROR(
IF(
$B17&gt;DAY(EOMONTH(DATE('Facility Credit Information'!$B$11,MONTH(DATEVALUE(F$2&amp;" 1")),1),0)),
"",
_xlfn.LET(
_xlpm.ReportDate,DATE('Facility Credit Information'!$B$11,MONTH(DATEVALUE(F$2&amp;"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7" s="23" cm="1">
        <f t="array" ref="G17">IFERROR(
IF(
$B17&gt;DAY(EOMONTH(DATE('Facility Credit Information'!$B$11,MONTH(DATEVALUE(G$2&amp;" 1")),1),0)),
"",
_xlfn.LET(
_xlpm.ReportDate,DATE('Facility Credit Information'!$B$11,MONTH(DATEVALUE(G$2&amp;"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7" s="23" cm="1">
        <f t="array" ref="H17">IFERROR(
IF(
$B17&gt;DAY(EOMONTH(DATE('Facility Credit Information'!$B$11,MONTH(DATEVALUE(H$2&amp;" 1")),1),0)),
"",
_xlfn.LET(
_xlpm.ReportDate,DATE('Facility Credit Information'!$B$11,MONTH(DATEVALUE(H$2&amp;"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7" s="23" cm="1">
        <f t="array" ref="I17">IFERROR(
IF(
$B17&gt;DAY(EOMONTH(DATE('Facility Credit Information'!$B$11,MONTH(DATEVALUE(I$2&amp;" 1")),1),0)),
"",
_xlfn.LET(
_xlpm.ReportDate,DATE('Facility Credit Information'!$B$11,MONTH(DATEVALUE(I$2&amp;"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7" s="23" cm="1">
        <f t="array" ref="J17">IFERROR(
IF(
$B17&gt;DAY(EOMONTH(DATE('Facility Credit Information'!$B$11,MONTH(DATEVALUE(J$2&amp;" 1")),1),0)),
"",
_xlfn.LET(
_xlpm.ReportDate,DATE('Facility Credit Information'!$B$11,MONTH(DATEVALUE(J$2&amp;"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7" s="23" cm="1">
        <f t="array" ref="K17">IFERROR(
IF(
$B17&gt;DAY(EOMONTH(DATE('Facility Credit Information'!$B$11,MONTH(DATEVALUE(K$2&amp;" 1")),1),0)),
"",
_xlfn.LET(
_xlpm.ReportDate,DATE('Facility Credit Information'!$B$11,MONTH(DATEVALUE(K$2&amp;"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7" s="23" cm="1">
        <f t="array" ref="L17">IFERROR(
IF(
$B17&gt;DAY(EOMONTH(DATE('Facility Credit Information'!$B$11,MONTH(DATEVALUE(L$2&amp;" 1")),1),0)),
"",
_xlfn.LET(
_xlpm.ReportDate,DATE('Facility Credit Information'!$B$11,MONTH(DATEVALUE(L$2&amp;"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7" s="23" cm="1">
        <f t="array" ref="M17">IFERROR(
IF(
$B17&gt;DAY(EOMONTH(DATE('Facility Credit Information'!$B$11,MONTH(DATEVALUE(M$2&amp;" 1")),1),0)),
"",
_xlfn.LET(
_xlpm.ReportDate,DATE('Facility Credit Information'!$B$11,MONTH(DATEVALUE(M$2&amp;"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7" s="23" cm="1">
        <f t="array" ref="N17">IFERROR(
IF(
$B17&gt;DAY(EOMONTH(DATE('Facility Credit Information'!$B$11,MONTH(DATEVALUE(N$2&amp;" 1")),1),0)),
"",
_xlfn.LET(
_xlpm.ReportDate,DATE('Facility Credit Information'!$B$11,MONTH(DATEVALUE(N$2&amp;" 1")),$B17),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8" spans="2:14" ht="18" customHeight="1" x14ac:dyDescent="0.2">
      <c r="B18" s="33">
        <v>16</v>
      </c>
      <c r="C18" s="22" cm="1">
        <f t="array" ref="C18">IFERROR(
IF(
$B18&gt;DAY(EOMONTH(DATE('Facility Credit Information'!$B$11,MONTH(DATEVALUE(C$2&amp;" 1")),1),0)),
"",
_xlfn.LET(
_xlpm.ReportDate,DATE('Facility Credit Information'!$B$11,MONTH(DATEVALUE(C$2&amp;"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8" s="23" cm="1">
        <f t="array" ref="D18">IFERROR(
IF(
$B18&gt;DAY(EOMONTH(DATE('Facility Credit Information'!$B$11,MONTH(DATEVALUE(D$2&amp;" 1")),1),0)),
"",
_xlfn.LET(
_xlpm.ReportDate,DATE('Facility Credit Information'!$B$11,MONTH(DATEVALUE(D$2&amp;"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8" s="23" cm="1">
        <f t="array" ref="E18">IFERROR(
IF(
$B18&gt;DAY(EOMONTH(DATE('Facility Credit Information'!$B$11,MONTH(DATEVALUE(E$2&amp;" 1")),1),0)),
"",
_xlfn.LET(
_xlpm.ReportDate,DATE('Facility Credit Information'!$B$11,MONTH(DATEVALUE(E$2&amp;"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8" s="23" cm="1">
        <f t="array" ref="F18">IFERROR(
IF(
$B18&gt;DAY(EOMONTH(DATE('Facility Credit Information'!$B$11,MONTH(DATEVALUE(F$2&amp;" 1")),1),0)),
"",
_xlfn.LET(
_xlpm.ReportDate,DATE('Facility Credit Information'!$B$11,MONTH(DATEVALUE(F$2&amp;"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8" s="23" cm="1">
        <f t="array" ref="G18">IFERROR(
IF(
$B18&gt;DAY(EOMONTH(DATE('Facility Credit Information'!$B$11,MONTH(DATEVALUE(G$2&amp;" 1")),1),0)),
"",
_xlfn.LET(
_xlpm.ReportDate,DATE('Facility Credit Information'!$B$11,MONTH(DATEVALUE(G$2&amp;"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8" s="23" cm="1">
        <f t="array" ref="H18">IFERROR(
IF(
$B18&gt;DAY(EOMONTH(DATE('Facility Credit Information'!$B$11,MONTH(DATEVALUE(H$2&amp;" 1")),1),0)),
"",
_xlfn.LET(
_xlpm.ReportDate,DATE('Facility Credit Information'!$B$11,MONTH(DATEVALUE(H$2&amp;"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8" s="23" cm="1">
        <f t="array" ref="I18">IFERROR(
IF(
$B18&gt;DAY(EOMONTH(DATE('Facility Credit Information'!$B$11,MONTH(DATEVALUE(I$2&amp;" 1")),1),0)),
"",
_xlfn.LET(
_xlpm.ReportDate,DATE('Facility Credit Information'!$B$11,MONTH(DATEVALUE(I$2&amp;"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8" s="23" cm="1">
        <f t="array" ref="J18">IFERROR(
IF(
$B18&gt;DAY(EOMONTH(DATE('Facility Credit Information'!$B$11,MONTH(DATEVALUE(J$2&amp;" 1")),1),0)),
"",
_xlfn.LET(
_xlpm.ReportDate,DATE('Facility Credit Information'!$B$11,MONTH(DATEVALUE(J$2&amp;"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8" s="23" cm="1">
        <f t="array" ref="K18">IFERROR(
IF(
$B18&gt;DAY(EOMONTH(DATE('Facility Credit Information'!$B$11,MONTH(DATEVALUE(K$2&amp;" 1")),1),0)),
"",
_xlfn.LET(
_xlpm.ReportDate,DATE('Facility Credit Information'!$B$11,MONTH(DATEVALUE(K$2&amp;"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8" s="23" cm="1">
        <f t="array" ref="L18">IFERROR(
IF(
$B18&gt;DAY(EOMONTH(DATE('Facility Credit Information'!$B$11,MONTH(DATEVALUE(L$2&amp;" 1")),1),0)),
"",
_xlfn.LET(
_xlpm.ReportDate,DATE('Facility Credit Information'!$B$11,MONTH(DATEVALUE(L$2&amp;"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8" s="23" cm="1">
        <f t="array" ref="M18">IFERROR(
IF(
$B18&gt;DAY(EOMONTH(DATE('Facility Credit Information'!$B$11,MONTH(DATEVALUE(M$2&amp;" 1")),1),0)),
"",
_xlfn.LET(
_xlpm.ReportDate,DATE('Facility Credit Information'!$B$11,MONTH(DATEVALUE(M$2&amp;"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8" s="23" cm="1">
        <f t="array" ref="N18">IFERROR(
IF(
$B18&gt;DAY(EOMONTH(DATE('Facility Credit Information'!$B$11,MONTH(DATEVALUE(N$2&amp;" 1")),1),0)),
"",
_xlfn.LET(
_xlpm.ReportDate,DATE('Facility Credit Information'!$B$11,MONTH(DATEVALUE(N$2&amp;" 1")),$B18),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19" spans="2:14" ht="18" customHeight="1" x14ac:dyDescent="0.2">
      <c r="B19" s="33">
        <v>17</v>
      </c>
      <c r="C19" s="22" cm="1">
        <f t="array" ref="C19">IFERROR(
IF(
$B19&gt;DAY(EOMONTH(DATE('Facility Credit Information'!$B$11,MONTH(DATEVALUE(C$2&amp;" 1")),1),0)),
"",
_xlfn.LET(
_xlpm.ReportDate,DATE('Facility Credit Information'!$B$11,MONTH(DATEVALUE(C$2&amp;"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19" s="23" cm="1">
        <f t="array" ref="D19">IFERROR(
IF(
$B19&gt;DAY(EOMONTH(DATE('Facility Credit Information'!$B$11,MONTH(DATEVALUE(D$2&amp;" 1")),1),0)),
"",
_xlfn.LET(
_xlpm.ReportDate,DATE('Facility Credit Information'!$B$11,MONTH(DATEVALUE(D$2&amp;"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19" s="23" cm="1">
        <f t="array" ref="E19">IFERROR(
IF(
$B19&gt;DAY(EOMONTH(DATE('Facility Credit Information'!$B$11,MONTH(DATEVALUE(E$2&amp;" 1")),1),0)),
"",
_xlfn.LET(
_xlpm.ReportDate,DATE('Facility Credit Information'!$B$11,MONTH(DATEVALUE(E$2&amp;"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19" s="23" cm="1">
        <f t="array" ref="F19">IFERROR(
IF(
$B19&gt;DAY(EOMONTH(DATE('Facility Credit Information'!$B$11,MONTH(DATEVALUE(F$2&amp;" 1")),1),0)),
"",
_xlfn.LET(
_xlpm.ReportDate,DATE('Facility Credit Information'!$B$11,MONTH(DATEVALUE(F$2&amp;"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19" s="23" cm="1">
        <f t="array" ref="G19">IFERROR(
IF(
$B19&gt;DAY(EOMONTH(DATE('Facility Credit Information'!$B$11,MONTH(DATEVALUE(G$2&amp;" 1")),1),0)),
"",
_xlfn.LET(
_xlpm.ReportDate,DATE('Facility Credit Information'!$B$11,MONTH(DATEVALUE(G$2&amp;"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19" s="23" cm="1">
        <f t="array" ref="H19">IFERROR(
IF(
$B19&gt;DAY(EOMONTH(DATE('Facility Credit Information'!$B$11,MONTH(DATEVALUE(H$2&amp;" 1")),1),0)),
"",
_xlfn.LET(
_xlpm.ReportDate,DATE('Facility Credit Information'!$B$11,MONTH(DATEVALUE(H$2&amp;"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19" s="23" cm="1">
        <f t="array" ref="I19">IFERROR(
IF(
$B19&gt;DAY(EOMONTH(DATE('Facility Credit Information'!$B$11,MONTH(DATEVALUE(I$2&amp;" 1")),1),0)),
"",
_xlfn.LET(
_xlpm.ReportDate,DATE('Facility Credit Information'!$B$11,MONTH(DATEVALUE(I$2&amp;"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19" s="23" cm="1">
        <f t="array" ref="J19">IFERROR(
IF(
$B19&gt;DAY(EOMONTH(DATE('Facility Credit Information'!$B$11,MONTH(DATEVALUE(J$2&amp;" 1")),1),0)),
"",
_xlfn.LET(
_xlpm.ReportDate,DATE('Facility Credit Information'!$B$11,MONTH(DATEVALUE(J$2&amp;"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19" s="23" cm="1">
        <f t="array" ref="K19">IFERROR(
IF(
$B19&gt;DAY(EOMONTH(DATE('Facility Credit Information'!$B$11,MONTH(DATEVALUE(K$2&amp;" 1")),1),0)),
"",
_xlfn.LET(
_xlpm.ReportDate,DATE('Facility Credit Information'!$B$11,MONTH(DATEVALUE(K$2&amp;"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19" s="23" cm="1">
        <f t="array" ref="L19">IFERROR(
IF(
$B19&gt;DAY(EOMONTH(DATE('Facility Credit Information'!$B$11,MONTH(DATEVALUE(L$2&amp;" 1")),1),0)),
"",
_xlfn.LET(
_xlpm.ReportDate,DATE('Facility Credit Information'!$B$11,MONTH(DATEVALUE(L$2&amp;"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19" s="23" cm="1">
        <f t="array" ref="M19">IFERROR(
IF(
$B19&gt;DAY(EOMONTH(DATE('Facility Credit Information'!$B$11,MONTH(DATEVALUE(M$2&amp;" 1")),1),0)),
"",
_xlfn.LET(
_xlpm.ReportDate,DATE('Facility Credit Information'!$B$11,MONTH(DATEVALUE(M$2&amp;"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19" s="23" cm="1">
        <f t="array" ref="N19">IFERROR(
IF(
$B19&gt;DAY(EOMONTH(DATE('Facility Credit Information'!$B$11,MONTH(DATEVALUE(N$2&amp;" 1")),1),0)),
"",
_xlfn.LET(
_xlpm.ReportDate,DATE('Facility Credit Information'!$B$11,MONTH(DATEVALUE(N$2&amp;" 1")),$B19),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0" spans="2:14" ht="18" customHeight="1" x14ac:dyDescent="0.2">
      <c r="B20" s="33">
        <v>18</v>
      </c>
      <c r="C20" s="22" cm="1">
        <f t="array" ref="C20">IFERROR(
IF(
$B20&gt;DAY(EOMONTH(DATE('Facility Credit Information'!$B$11,MONTH(DATEVALUE(C$2&amp;" 1")),1),0)),
"",
_xlfn.LET(
_xlpm.ReportDate,DATE('Facility Credit Information'!$B$11,MONTH(DATEVALUE(C$2&amp;"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0" s="23" cm="1">
        <f t="array" ref="D20">IFERROR(
IF(
$B20&gt;DAY(EOMONTH(DATE('Facility Credit Information'!$B$11,MONTH(DATEVALUE(D$2&amp;" 1")),1),0)),
"",
_xlfn.LET(
_xlpm.ReportDate,DATE('Facility Credit Information'!$B$11,MONTH(DATEVALUE(D$2&amp;"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0" s="23" cm="1">
        <f t="array" ref="E20">IFERROR(
IF(
$B20&gt;DAY(EOMONTH(DATE('Facility Credit Information'!$B$11,MONTH(DATEVALUE(E$2&amp;" 1")),1),0)),
"",
_xlfn.LET(
_xlpm.ReportDate,DATE('Facility Credit Information'!$B$11,MONTH(DATEVALUE(E$2&amp;"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0" s="23" cm="1">
        <f t="array" ref="F20">IFERROR(
IF(
$B20&gt;DAY(EOMONTH(DATE('Facility Credit Information'!$B$11,MONTH(DATEVALUE(F$2&amp;" 1")),1),0)),
"",
_xlfn.LET(
_xlpm.ReportDate,DATE('Facility Credit Information'!$B$11,MONTH(DATEVALUE(F$2&amp;"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0" s="23" cm="1">
        <f t="array" ref="G20">IFERROR(
IF(
$B20&gt;DAY(EOMONTH(DATE('Facility Credit Information'!$B$11,MONTH(DATEVALUE(G$2&amp;" 1")),1),0)),
"",
_xlfn.LET(
_xlpm.ReportDate,DATE('Facility Credit Information'!$B$11,MONTH(DATEVALUE(G$2&amp;"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0" s="23" cm="1">
        <f t="array" ref="H20">IFERROR(
IF(
$B20&gt;DAY(EOMONTH(DATE('Facility Credit Information'!$B$11,MONTH(DATEVALUE(H$2&amp;" 1")),1),0)),
"",
_xlfn.LET(
_xlpm.ReportDate,DATE('Facility Credit Information'!$B$11,MONTH(DATEVALUE(H$2&amp;"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0" s="23" cm="1">
        <f t="array" ref="I20">IFERROR(
IF(
$B20&gt;DAY(EOMONTH(DATE('Facility Credit Information'!$B$11,MONTH(DATEVALUE(I$2&amp;" 1")),1),0)),
"",
_xlfn.LET(
_xlpm.ReportDate,DATE('Facility Credit Information'!$B$11,MONTH(DATEVALUE(I$2&amp;"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0" s="23" cm="1">
        <f t="array" ref="J20">IFERROR(
IF(
$B20&gt;DAY(EOMONTH(DATE('Facility Credit Information'!$B$11,MONTH(DATEVALUE(J$2&amp;" 1")),1),0)),
"",
_xlfn.LET(
_xlpm.ReportDate,DATE('Facility Credit Information'!$B$11,MONTH(DATEVALUE(J$2&amp;"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0" s="23" cm="1">
        <f t="array" ref="K20">IFERROR(
IF(
$B20&gt;DAY(EOMONTH(DATE('Facility Credit Information'!$B$11,MONTH(DATEVALUE(K$2&amp;" 1")),1),0)),
"",
_xlfn.LET(
_xlpm.ReportDate,DATE('Facility Credit Information'!$B$11,MONTH(DATEVALUE(K$2&amp;"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0" s="23" cm="1">
        <f t="array" ref="L20">IFERROR(
IF(
$B20&gt;DAY(EOMONTH(DATE('Facility Credit Information'!$B$11,MONTH(DATEVALUE(L$2&amp;" 1")),1),0)),
"",
_xlfn.LET(
_xlpm.ReportDate,DATE('Facility Credit Information'!$B$11,MONTH(DATEVALUE(L$2&amp;"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0" s="23" cm="1">
        <f t="array" ref="M20">IFERROR(
IF(
$B20&gt;DAY(EOMONTH(DATE('Facility Credit Information'!$B$11,MONTH(DATEVALUE(M$2&amp;" 1")),1),0)),
"",
_xlfn.LET(
_xlpm.ReportDate,DATE('Facility Credit Information'!$B$11,MONTH(DATEVALUE(M$2&amp;"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0" s="23" cm="1">
        <f t="array" ref="N20">IFERROR(
IF(
$B20&gt;DAY(EOMONTH(DATE('Facility Credit Information'!$B$11,MONTH(DATEVALUE(N$2&amp;" 1")),1),0)),
"",
_xlfn.LET(
_xlpm.ReportDate,DATE('Facility Credit Information'!$B$11,MONTH(DATEVALUE(N$2&amp;" 1")),$B20),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1" spans="2:14" ht="18" customHeight="1" x14ac:dyDescent="0.2">
      <c r="B21" s="33">
        <v>19</v>
      </c>
      <c r="C21" s="22" cm="1">
        <f t="array" ref="C21">IFERROR(
IF(
$B21&gt;DAY(EOMONTH(DATE('Facility Credit Information'!$B$11,MONTH(DATEVALUE(C$2&amp;" 1")),1),0)),
"",
_xlfn.LET(
_xlpm.ReportDate,DATE('Facility Credit Information'!$B$11,MONTH(DATEVALUE(C$2&amp;"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1" s="23" cm="1">
        <f t="array" ref="D21">IFERROR(
IF(
$B21&gt;DAY(EOMONTH(DATE('Facility Credit Information'!$B$11,MONTH(DATEVALUE(D$2&amp;" 1")),1),0)),
"",
_xlfn.LET(
_xlpm.ReportDate,DATE('Facility Credit Information'!$B$11,MONTH(DATEVALUE(D$2&amp;"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1" s="23" cm="1">
        <f t="array" ref="E21">IFERROR(
IF(
$B21&gt;DAY(EOMONTH(DATE('Facility Credit Information'!$B$11,MONTH(DATEVALUE(E$2&amp;" 1")),1),0)),
"",
_xlfn.LET(
_xlpm.ReportDate,DATE('Facility Credit Information'!$B$11,MONTH(DATEVALUE(E$2&amp;"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1" s="23" cm="1">
        <f t="array" ref="F21">IFERROR(
IF(
$B21&gt;DAY(EOMONTH(DATE('Facility Credit Information'!$B$11,MONTH(DATEVALUE(F$2&amp;" 1")),1),0)),
"",
_xlfn.LET(
_xlpm.ReportDate,DATE('Facility Credit Information'!$B$11,MONTH(DATEVALUE(F$2&amp;"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1" s="23" cm="1">
        <f t="array" ref="G21">IFERROR(
IF(
$B21&gt;DAY(EOMONTH(DATE('Facility Credit Information'!$B$11,MONTH(DATEVALUE(G$2&amp;" 1")),1),0)),
"",
_xlfn.LET(
_xlpm.ReportDate,DATE('Facility Credit Information'!$B$11,MONTH(DATEVALUE(G$2&amp;"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1" s="23" cm="1">
        <f t="array" ref="H21">IFERROR(
IF(
$B21&gt;DAY(EOMONTH(DATE('Facility Credit Information'!$B$11,MONTH(DATEVALUE(H$2&amp;" 1")),1),0)),
"",
_xlfn.LET(
_xlpm.ReportDate,DATE('Facility Credit Information'!$B$11,MONTH(DATEVALUE(H$2&amp;"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1" s="23" cm="1">
        <f t="array" ref="I21">IFERROR(
IF(
$B21&gt;DAY(EOMONTH(DATE('Facility Credit Information'!$B$11,MONTH(DATEVALUE(I$2&amp;" 1")),1),0)),
"",
_xlfn.LET(
_xlpm.ReportDate,DATE('Facility Credit Information'!$B$11,MONTH(DATEVALUE(I$2&amp;"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1" s="23" cm="1">
        <f t="array" ref="J21">IFERROR(
IF(
$B21&gt;DAY(EOMONTH(DATE('Facility Credit Information'!$B$11,MONTH(DATEVALUE(J$2&amp;" 1")),1),0)),
"",
_xlfn.LET(
_xlpm.ReportDate,DATE('Facility Credit Information'!$B$11,MONTH(DATEVALUE(J$2&amp;"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1" s="23" cm="1">
        <f t="array" ref="K21">IFERROR(
IF(
$B21&gt;DAY(EOMONTH(DATE('Facility Credit Information'!$B$11,MONTH(DATEVALUE(K$2&amp;" 1")),1),0)),
"",
_xlfn.LET(
_xlpm.ReportDate,DATE('Facility Credit Information'!$B$11,MONTH(DATEVALUE(K$2&amp;"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1" s="23" cm="1">
        <f t="array" ref="L21">IFERROR(
IF(
$B21&gt;DAY(EOMONTH(DATE('Facility Credit Information'!$B$11,MONTH(DATEVALUE(L$2&amp;" 1")),1),0)),
"",
_xlfn.LET(
_xlpm.ReportDate,DATE('Facility Credit Information'!$B$11,MONTH(DATEVALUE(L$2&amp;"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1" s="23" cm="1">
        <f t="array" ref="M21">IFERROR(
IF(
$B21&gt;DAY(EOMONTH(DATE('Facility Credit Information'!$B$11,MONTH(DATEVALUE(M$2&amp;" 1")),1),0)),
"",
_xlfn.LET(
_xlpm.ReportDate,DATE('Facility Credit Information'!$B$11,MONTH(DATEVALUE(M$2&amp;"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1" s="23" cm="1">
        <f t="array" ref="N21">IFERROR(
IF(
$B21&gt;DAY(EOMONTH(DATE('Facility Credit Information'!$B$11,MONTH(DATEVALUE(N$2&amp;" 1")),1),0)),
"",
_xlfn.LET(
_xlpm.ReportDate,DATE('Facility Credit Information'!$B$11,MONTH(DATEVALUE(N$2&amp;" 1")),$B21),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2" spans="2:14" ht="18" customHeight="1" x14ac:dyDescent="0.2">
      <c r="B22" s="33">
        <v>20</v>
      </c>
      <c r="C22" s="22" cm="1">
        <f t="array" ref="C22">IFERROR(
IF(
$B22&gt;DAY(EOMONTH(DATE('Facility Credit Information'!$B$11,MONTH(DATEVALUE(C$2&amp;" 1")),1),0)),
"",
_xlfn.LET(
_xlpm.ReportDate,DATE('Facility Credit Information'!$B$11,MONTH(DATEVALUE(C$2&amp;"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2" s="23" cm="1">
        <f t="array" ref="D22">IFERROR(
IF(
$B22&gt;DAY(EOMONTH(DATE('Facility Credit Information'!$B$11,MONTH(DATEVALUE(D$2&amp;" 1")),1),0)),
"",
_xlfn.LET(
_xlpm.ReportDate,DATE('Facility Credit Information'!$B$11,MONTH(DATEVALUE(D$2&amp;"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2" s="23" cm="1">
        <f t="array" ref="E22">IFERROR(
IF(
$B22&gt;DAY(EOMONTH(DATE('Facility Credit Information'!$B$11,MONTH(DATEVALUE(E$2&amp;" 1")),1),0)),
"",
_xlfn.LET(
_xlpm.ReportDate,DATE('Facility Credit Information'!$B$11,MONTH(DATEVALUE(E$2&amp;"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2" s="23" cm="1">
        <f t="array" ref="F22">IFERROR(
IF(
$B22&gt;DAY(EOMONTH(DATE('Facility Credit Information'!$B$11,MONTH(DATEVALUE(F$2&amp;" 1")),1),0)),
"",
_xlfn.LET(
_xlpm.ReportDate,DATE('Facility Credit Information'!$B$11,MONTH(DATEVALUE(F$2&amp;"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2" s="23" cm="1">
        <f t="array" ref="G22">IFERROR(
IF(
$B22&gt;DAY(EOMONTH(DATE('Facility Credit Information'!$B$11,MONTH(DATEVALUE(G$2&amp;" 1")),1),0)),
"",
_xlfn.LET(
_xlpm.ReportDate,DATE('Facility Credit Information'!$B$11,MONTH(DATEVALUE(G$2&amp;"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2" s="23" cm="1">
        <f t="array" ref="H22">IFERROR(
IF(
$B22&gt;DAY(EOMONTH(DATE('Facility Credit Information'!$B$11,MONTH(DATEVALUE(H$2&amp;" 1")),1),0)),
"",
_xlfn.LET(
_xlpm.ReportDate,DATE('Facility Credit Information'!$B$11,MONTH(DATEVALUE(H$2&amp;"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2" s="23" cm="1">
        <f t="array" ref="I22">IFERROR(
IF(
$B22&gt;DAY(EOMONTH(DATE('Facility Credit Information'!$B$11,MONTH(DATEVALUE(I$2&amp;" 1")),1),0)),
"",
_xlfn.LET(
_xlpm.ReportDate,DATE('Facility Credit Information'!$B$11,MONTH(DATEVALUE(I$2&amp;"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2" s="23" cm="1">
        <f t="array" ref="J22">IFERROR(
IF(
$B22&gt;DAY(EOMONTH(DATE('Facility Credit Information'!$B$11,MONTH(DATEVALUE(J$2&amp;" 1")),1),0)),
"",
_xlfn.LET(
_xlpm.ReportDate,DATE('Facility Credit Information'!$B$11,MONTH(DATEVALUE(J$2&amp;"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2" s="23" cm="1">
        <f t="array" ref="K22">IFERROR(
IF(
$B22&gt;DAY(EOMONTH(DATE('Facility Credit Information'!$B$11,MONTH(DATEVALUE(K$2&amp;" 1")),1),0)),
"",
_xlfn.LET(
_xlpm.ReportDate,DATE('Facility Credit Information'!$B$11,MONTH(DATEVALUE(K$2&amp;"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2" s="23" cm="1">
        <f t="array" ref="L22">IFERROR(
IF(
$B22&gt;DAY(EOMONTH(DATE('Facility Credit Information'!$B$11,MONTH(DATEVALUE(L$2&amp;" 1")),1),0)),
"",
_xlfn.LET(
_xlpm.ReportDate,DATE('Facility Credit Information'!$B$11,MONTH(DATEVALUE(L$2&amp;"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2" s="23" cm="1">
        <f t="array" ref="M22">IFERROR(
IF(
$B22&gt;DAY(EOMONTH(DATE('Facility Credit Information'!$B$11,MONTH(DATEVALUE(M$2&amp;" 1")),1),0)),
"",
_xlfn.LET(
_xlpm.ReportDate,DATE('Facility Credit Information'!$B$11,MONTH(DATEVALUE(M$2&amp;"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2" s="23" cm="1">
        <f t="array" ref="N22">IFERROR(
IF(
$B22&gt;DAY(EOMONTH(DATE('Facility Credit Information'!$B$11,MONTH(DATEVALUE(N$2&amp;" 1")),1),0)),
"",
_xlfn.LET(
_xlpm.ReportDate,DATE('Facility Credit Information'!$B$11,MONTH(DATEVALUE(N$2&amp;" 1")),$B22),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3" spans="2:14" ht="18" customHeight="1" x14ac:dyDescent="0.2">
      <c r="B23" s="33">
        <v>21</v>
      </c>
      <c r="C23" s="22" cm="1">
        <f t="array" ref="C23">IFERROR(
IF(
$B23&gt;DAY(EOMONTH(DATE('Facility Credit Information'!$B$11,MONTH(DATEVALUE(C$2&amp;" 1")),1),0)),
"",
_xlfn.LET(
_xlpm.ReportDate,DATE('Facility Credit Information'!$B$11,MONTH(DATEVALUE(C$2&amp;"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3" s="23" cm="1">
        <f t="array" ref="D23">IFERROR(
IF(
$B23&gt;DAY(EOMONTH(DATE('Facility Credit Information'!$B$11,MONTH(DATEVALUE(D$2&amp;" 1")),1),0)),
"",
_xlfn.LET(
_xlpm.ReportDate,DATE('Facility Credit Information'!$B$11,MONTH(DATEVALUE(D$2&amp;"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3" s="23" cm="1">
        <f t="array" ref="E23">IFERROR(
IF(
$B23&gt;DAY(EOMONTH(DATE('Facility Credit Information'!$B$11,MONTH(DATEVALUE(E$2&amp;" 1")),1),0)),
"",
_xlfn.LET(
_xlpm.ReportDate,DATE('Facility Credit Information'!$B$11,MONTH(DATEVALUE(E$2&amp;"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3" s="23" cm="1">
        <f t="array" ref="F23">IFERROR(
IF(
$B23&gt;DAY(EOMONTH(DATE('Facility Credit Information'!$B$11,MONTH(DATEVALUE(F$2&amp;" 1")),1),0)),
"",
_xlfn.LET(
_xlpm.ReportDate,DATE('Facility Credit Information'!$B$11,MONTH(DATEVALUE(F$2&amp;"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3" s="23" cm="1">
        <f t="array" ref="G23">IFERROR(
IF(
$B23&gt;DAY(EOMONTH(DATE('Facility Credit Information'!$B$11,MONTH(DATEVALUE(G$2&amp;" 1")),1),0)),
"",
_xlfn.LET(
_xlpm.ReportDate,DATE('Facility Credit Information'!$B$11,MONTH(DATEVALUE(G$2&amp;"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3" s="23" cm="1">
        <f t="array" ref="H23">IFERROR(
IF(
$B23&gt;DAY(EOMONTH(DATE('Facility Credit Information'!$B$11,MONTH(DATEVALUE(H$2&amp;" 1")),1),0)),
"",
_xlfn.LET(
_xlpm.ReportDate,DATE('Facility Credit Information'!$B$11,MONTH(DATEVALUE(H$2&amp;"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3" s="23" cm="1">
        <f t="array" ref="I23">IFERROR(
IF(
$B23&gt;DAY(EOMONTH(DATE('Facility Credit Information'!$B$11,MONTH(DATEVALUE(I$2&amp;" 1")),1),0)),
"",
_xlfn.LET(
_xlpm.ReportDate,DATE('Facility Credit Information'!$B$11,MONTH(DATEVALUE(I$2&amp;"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3" s="23" cm="1">
        <f t="array" ref="J23">IFERROR(
IF(
$B23&gt;DAY(EOMONTH(DATE('Facility Credit Information'!$B$11,MONTH(DATEVALUE(J$2&amp;" 1")),1),0)),
"",
_xlfn.LET(
_xlpm.ReportDate,DATE('Facility Credit Information'!$B$11,MONTH(DATEVALUE(J$2&amp;"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3" s="23" cm="1">
        <f t="array" ref="K23">IFERROR(
IF(
$B23&gt;DAY(EOMONTH(DATE('Facility Credit Information'!$B$11,MONTH(DATEVALUE(K$2&amp;" 1")),1),0)),
"",
_xlfn.LET(
_xlpm.ReportDate,DATE('Facility Credit Information'!$B$11,MONTH(DATEVALUE(K$2&amp;"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3" s="23" cm="1">
        <f t="array" ref="L23">IFERROR(
IF(
$B23&gt;DAY(EOMONTH(DATE('Facility Credit Information'!$B$11,MONTH(DATEVALUE(L$2&amp;" 1")),1),0)),
"",
_xlfn.LET(
_xlpm.ReportDate,DATE('Facility Credit Information'!$B$11,MONTH(DATEVALUE(L$2&amp;"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3" s="23" cm="1">
        <f t="array" ref="M23">IFERROR(
IF(
$B23&gt;DAY(EOMONTH(DATE('Facility Credit Information'!$B$11,MONTH(DATEVALUE(M$2&amp;" 1")),1),0)),
"",
_xlfn.LET(
_xlpm.ReportDate,DATE('Facility Credit Information'!$B$11,MONTH(DATEVALUE(M$2&amp;"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3" s="23" cm="1">
        <f t="array" ref="N23">IFERROR(
IF(
$B23&gt;DAY(EOMONTH(DATE('Facility Credit Information'!$B$11,MONTH(DATEVALUE(N$2&amp;" 1")),1),0)),
"",
_xlfn.LET(
_xlpm.ReportDate,DATE('Facility Credit Information'!$B$11,MONTH(DATEVALUE(N$2&amp;" 1")),$B23),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4" spans="2:14" ht="18" customHeight="1" x14ac:dyDescent="0.2">
      <c r="B24" s="33">
        <v>22</v>
      </c>
      <c r="C24" s="22" cm="1">
        <f t="array" ref="C24">IFERROR(
IF(
$B24&gt;DAY(EOMONTH(DATE('Facility Credit Information'!$B$11,MONTH(DATEVALUE(C$2&amp;" 1")),1),0)),
"",
_xlfn.LET(
_xlpm.ReportDate,DATE('Facility Credit Information'!$B$11,MONTH(DATEVALUE(C$2&amp;"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4" s="23" cm="1">
        <f t="array" ref="D24">IFERROR(
IF(
$B24&gt;DAY(EOMONTH(DATE('Facility Credit Information'!$B$11,MONTH(DATEVALUE(D$2&amp;" 1")),1),0)),
"",
_xlfn.LET(
_xlpm.ReportDate,DATE('Facility Credit Information'!$B$11,MONTH(DATEVALUE(D$2&amp;"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4" s="23" cm="1">
        <f t="array" ref="E24">IFERROR(
IF(
$B24&gt;DAY(EOMONTH(DATE('Facility Credit Information'!$B$11,MONTH(DATEVALUE(E$2&amp;" 1")),1),0)),
"",
_xlfn.LET(
_xlpm.ReportDate,DATE('Facility Credit Information'!$B$11,MONTH(DATEVALUE(E$2&amp;"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4" s="23" cm="1">
        <f t="array" ref="F24">IFERROR(
IF(
$B24&gt;DAY(EOMONTH(DATE('Facility Credit Information'!$B$11,MONTH(DATEVALUE(F$2&amp;" 1")),1),0)),
"",
_xlfn.LET(
_xlpm.ReportDate,DATE('Facility Credit Information'!$B$11,MONTH(DATEVALUE(F$2&amp;"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4" s="23" cm="1">
        <f t="array" ref="G24">IFERROR(
IF(
$B24&gt;DAY(EOMONTH(DATE('Facility Credit Information'!$B$11,MONTH(DATEVALUE(G$2&amp;" 1")),1),0)),
"",
_xlfn.LET(
_xlpm.ReportDate,DATE('Facility Credit Information'!$B$11,MONTH(DATEVALUE(G$2&amp;"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4" s="23" cm="1">
        <f t="array" ref="H24">IFERROR(
IF(
$B24&gt;DAY(EOMONTH(DATE('Facility Credit Information'!$B$11,MONTH(DATEVALUE(H$2&amp;" 1")),1),0)),
"",
_xlfn.LET(
_xlpm.ReportDate,DATE('Facility Credit Information'!$B$11,MONTH(DATEVALUE(H$2&amp;"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4" s="23" cm="1">
        <f t="array" ref="I24">IFERROR(
IF(
$B24&gt;DAY(EOMONTH(DATE('Facility Credit Information'!$B$11,MONTH(DATEVALUE(I$2&amp;" 1")),1),0)),
"",
_xlfn.LET(
_xlpm.ReportDate,DATE('Facility Credit Information'!$B$11,MONTH(DATEVALUE(I$2&amp;"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4" s="23" cm="1">
        <f t="array" ref="J24">IFERROR(
IF(
$B24&gt;DAY(EOMONTH(DATE('Facility Credit Information'!$B$11,MONTH(DATEVALUE(J$2&amp;" 1")),1),0)),
"",
_xlfn.LET(
_xlpm.ReportDate,DATE('Facility Credit Information'!$B$11,MONTH(DATEVALUE(J$2&amp;"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4" s="23" cm="1">
        <f t="array" ref="K24">IFERROR(
IF(
$B24&gt;DAY(EOMONTH(DATE('Facility Credit Information'!$B$11,MONTH(DATEVALUE(K$2&amp;" 1")),1),0)),
"",
_xlfn.LET(
_xlpm.ReportDate,DATE('Facility Credit Information'!$B$11,MONTH(DATEVALUE(K$2&amp;"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4" s="23" cm="1">
        <f t="array" ref="L24">IFERROR(
IF(
$B24&gt;DAY(EOMONTH(DATE('Facility Credit Information'!$B$11,MONTH(DATEVALUE(L$2&amp;" 1")),1),0)),
"",
_xlfn.LET(
_xlpm.ReportDate,DATE('Facility Credit Information'!$B$11,MONTH(DATEVALUE(L$2&amp;"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4" s="23" cm="1">
        <f t="array" ref="M24">IFERROR(
IF(
$B24&gt;DAY(EOMONTH(DATE('Facility Credit Information'!$B$11,MONTH(DATEVALUE(M$2&amp;" 1")),1),0)),
"",
_xlfn.LET(
_xlpm.ReportDate,DATE('Facility Credit Information'!$B$11,MONTH(DATEVALUE(M$2&amp;"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4" s="23" cm="1">
        <f t="array" ref="N24">IFERROR(
IF(
$B24&gt;DAY(EOMONTH(DATE('Facility Credit Information'!$B$11,MONTH(DATEVALUE(N$2&amp;" 1")),1),0)),
"",
_xlfn.LET(
_xlpm.ReportDate,DATE('Facility Credit Information'!$B$11,MONTH(DATEVALUE(N$2&amp;" 1")),$B24),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5" spans="2:14" ht="18" customHeight="1" x14ac:dyDescent="0.2">
      <c r="B25" s="33">
        <v>23</v>
      </c>
      <c r="C25" s="22" cm="1">
        <f t="array" ref="C25">IFERROR(
IF(
$B25&gt;DAY(EOMONTH(DATE('Facility Credit Information'!$B$11,MONTH(DATEVALUE(C$2&amp;" 1")),1),0)),
"",
_xlfn.LET(
_xlpm.ReportDate,DATE('Facility Credit Information'!$B$11,MONTH(DATEVALUE(C$2&amp;"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5" s="23" cm="1">
        <f t="array" ref="D25">IFERROR(
IF(
$B25&gt;DAY(EOMONTH(DATE('Facility Credit Information'!$B$11,MONTH(DATEVALUE(D$2&amp;" 1")),1),0)),
"",
_xlfn.LET(
_xlpm.ReportDate,DATE('Facility Credit Information'!$B$11,MONTH(DATEVALUE(D$2&amp;"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5" s="23" cm="1">
        <f t="array" ref="E25">IFERROR(
IF(
$B25&gt;DAY(EOMONTH(DATE('Facility Credit Information'!$B$11,MONTH(DATEVALUE(E$2&amp;" 1")),1),0)),
"",
_xlfn.LET(
_xlpm.ReportDate,DATE('Facility Credit Information'!$B$11,MONTH(DATEVALUE(E$2&amp;"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5" s="23" cm="1">
        <f t="array" ref="F25">IFERROR(
IF(
$B25&gt;DAY(EOMONTH(DATE('Facility Credit Information'!$B$11,MONTH(DATEVALUE(F$2&amp;" 1")),1),0)),
"",
_xlfn.LET(
_xlpm.ReportDate,DATE('Facility Credit Information'!$B$11,MONTH(DATEVALUE(F$2&amp;"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5" s="23" cm="1">
        <f t="array" ref="G25">IFERROR(
IF(
$B25&gt;DAY(EOMONTH(DATE('Facility Credit Information'!$B$11,MONTH(DATEVALUE(G$2&amp;" 1")),1),0)),
"",
_xlfn.LET(
_xlpm.ReportDate,DATE('Facility Credit Information'!$B$11,MONTH(DATEVALUE(G$2&amp;"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5" s="23" cm="1">
        <f t="array" ref="H25">IFERROR(
IF(
$B25&gt;DAY(EOMONTH(DATE('Facility Credit Information'!$B$11,MONTH(DATEVALUE(H$2&amp;" 1")),1),0)),
"",
_xlfn.LET(
_xlpm.ReportDate,DATE('Facility Credit Information'!$B$11,MONTH(DATEVALUE(H$2&amp;"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5" s="23" cm="1">
        <f t="array" ref="I25">IFERROR(
IF(
$B25&gt;DAY(EOMONTH(DATE('Facility Credit Information'!$B$11,MONTH(DATEVALUE(I$2&amp;" 1")),1),0)),
"",
_xlfn.LET(
_xlpm.ReportDate,DATE('Facility Credit Information'!$B$11,MONTH(DATEVALUE(I$2&amp;"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5" s="23" cm="1">
        <f t="array" ref="J25">IFERROR(
IF(
$B25&gt;DAY(EOMONTH(DATE('Facility Credit Information'!$B$11,MONTH(DATEVALUE(J$2&amp;" 1")),1),0)),
"",
_xlfn.LET(
_xlpm.ReportDate,DATE('Facility Credit Information'!$B$11,MONTH(DATEVALUE(J$2&amp;"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5" s="23" cm="1">
        <f t="array" ref="K25">IFERROR(
IF(
$B25&gt;DAY(EOMONTH(DATE('Facility Credit Information'!$B$11,MONTH(DATEVALUE(K$2&amp;" 1")),1),0)),
"",
_xlfn.LET(
_xlpm.ReportDate,DATE('Facility Credit Information'!$B$11,MONTH(DATEVALUE(K$2&amp;"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5" s="23" cm="1">
        <f t="array" ref="L25">IFERROR(
IF(
$B25&gt;DAY(EOMONTH(DATE('Facility Credit Information'!$B$11,MONTH(DATEVALUE(L$2&amp;" 1")),1),0)),
"",
_xlfn.LET(
_xlpm.ReportDate,DATE('Facility Credit Information'!$B$11,MONTH(DATEVALUE(L$2&amp;"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5" s="23" cm="1">
        <f t="array" ref="M25">IFERROR(
IF(
$B25&gt;DAY(EOMONTH(DATE('Facility Credit Information'!$B$11,MONTH(DATEVALUE(M$2&amp;" 1")),1),0)),
"",
_xlfn.LET(
_xlpm.ReportDate,DATE('Facility Credit Information'!$B$11,MONTH(DATEVALUE(M$2&amp;"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5" s="23" cm="1">
        <f t="array" ref="N25">IFERROR(
IF(
$B25&gt;DAY(EOMONTH(DATE('Facility Credit Information'!$B$11,MONTH(DATEVALUE(N$2&amp;" 1")),1),0)),
"",
_xlfn.LET(
_xlpm.ReportDate,DATE('Facility Credit Information'!$B$11,MONTH(DATEVALUE(N$2&amp;" 1")),$B25),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6" spans="2:14" ht="18" customHeight="1" x14ac:dyDescent="0.2">
      <c r="B26" s="33">
        <v>24</v>
      </c>
      <c r="C26" s="22" cm="1">
        <f t="array" ref="C26">IFERROR(
IF(
$B26&gt;DAY(EOMONTH(DATE('Facility Credit Information'!$B$11,MONTH(DATEVALUE(C$2&amp;" 1")),1),0)),
"",
_xlfn.LET(
_xlpm.ReportDate,DATE('Facility Credit Information'!$B$11,MONTH(DATEVALUE(C$2&amp;"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6" s="23" cm="1">
        <f t="array" ref="D26">IFERROR(
IF(
$B26&gt;DAY(EOMONTH(DATE('Facility Credit Information'!$B$11,MONTH(DATEVALUE(D$2&amp;" 1")),1),0)),
"",
_xlfn.LET(
_xlpm.ReportDate,DATE('Facility Credit Information'!$B$11,MONTH(DATEVALUE(D$2&amp;"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6" s="23" cm="1">
        <f t="array" ref="E26">IFERROR(
IF(
$B26&gt;DAY(EOMONTH(DATE('Facility Credit Information'!$B$11,MONTH(DATEVALUE(E$2&amp;" 1")),1),0)),
"",
_xlfn.LET(
_xlpm.ReportDate,DATE('Facility Credit Information'!$B$11,MONTH(DATEVALUE(E$2&amp;"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6" s="23" cm="1">
        <f t="array" ref="F26">IFERROR(
IF(
$B26&gt;DAY(EOMONTH(DATE('Facility Credit Information'!$B$11,MONTH(DATEVALUE(F$2&amp;" 1")),1),0)),
"",
_xlfn.LET(
_xlpm.ReportDate,DATE('Facility Credit Information'!$B$11,MONTH(DATEVALUE(F$2&amp;"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6" s="23" cm="1">
        <f t="array" ref="G26">IFERROR(
IF(
$B26&gt;DAY(EOMONTH(DATE('Facility Credit Information'!$B$11,MONTH(DATEVALUE(G$2&amp;" 1")),1),0)),
"",
_xlfn.LET(
_xlpm.ReportDate,DATE('Facility Credit Information'!$B$11,MONTH(DATEVALUE(G$2&amp;"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6" s="23" cm="1">
        <f t="array" ref="H26">IFERROR(
IF(
$B26&gt;DAY(EOMONTH(DATE('Facility Credit Information'!$B$11,MONTH(DATEVALUE(H$2&amp;" 1")),1),0)),
"",
_xlfn.LET(
_xlpm.ReportDate,DATE('Facility Credit Information'!$B$11,MONTH(DATEVALUE(H$2&amp;"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6" s="23" cm="1">
        <f t="array" ref="I26">IFERROR(
IF(
$B26&gt;DAY(EOMONTH(DATE('Facility Credit Information'!$B$11,MONTH(DATEVALUE(I$2&amp;" 1")),1),0)),
"",
_xlfn.LET(
_xlpm.ReportDate,DATE('Facility Credit Information'!$B$11,MONTH(DATEVALUE(I$2&amp;"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6" s="23" cm="1">
        <f t="array" ref="J26">IFERROR(
IF(
$B26&gt;DAY(EOMONTH(DATE('Facility Credit Information'!$B$11,MONTH(DATEVALUE(J$2&amp;" 1")),1),0)),
"",
_xlfn.LET(
_xlpm.ReportDate,DATE('Facility Credit Information'!$B$11,MONTH(DATEVALUE(J$2&amp;"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6" s="23" cm="1">
        <f t="array" ref="K26">IFERROR(
IF(
$B26&gt;DAY(EOMONTH(DATE('Facility Credit Information'!$B$11,MONTH(DATEVALUE(K$2&amp;" 1")),1),0)),
"",
_xlfn.LET(
_xlpm.ReportDate,DATE('Facility Credit Information'!$B$11,MONTH(DATEVALUE(K$2&amp;"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6" s="23" cm="1">
        <f t="array" ref="L26">IFERROR(
IF(
$B26&gt;DAY(EOMONTH(DATE('Facility Credit Information'!$B$11,MONTH(DATEVALUE(L$2&amp;" 1")),1),0)),
"",
_xlfn.LET(
_xlpm.ReportDate,DATE('Facility Credit Information'!$B$11,MONTH(DATEVALUE(L$2&amp;"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6" s="23" cm="1">
        <f t="array" ref="M26">IFERROR(
IF(
$B26&gt;DAY(EOMONTH(DATE('Facility Credit Information'!$B$11,MONTH(DATEVALUE(M$2&amp;" 1")),1),0)),
"",
_xlfn.LET(
_xlpm.ReportDate,DATE('Facility Credit Information'!$B$11,MONTH(DATEVALUE(M$2&amp;"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6" s="23" cm="1">
        <f t="array" ref="N26">IFERROR(
IF(
$B26&gt;DAY(EOMONTH(DATE('Facility Credit Information'!$B$11,MONTH(DATEVALUE(N$2&amp;" 1")),1),0)),
"",
_xlfn.LET(
_xlpm.ReportDate,DATE('Facility Credit Information'!$B$11,MONTH(DATEVALUE(N$2&amp;" 1")),$B26),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7" spans="2:14" ht="18" customHeight="1" x14ac:dyDescent="0.2">
      <c r="B27" s="33">
        <v>25</v>
      </c>
      <c r="C27" s="22" cm="1">
        <f t="array" ref="C27">IFERROR(
IF(
$B27&gt;DAY(EOMONTH(DATE('Facility Credit Information'!$B$11,MONTH(DATEVALUE(C$2&amp;" 1")),1),0)),
"",
_xlfn.LET(
_xlpm.ReportDate,DATE('Facility Credit Information'!$B$11,MONTH(DATEVALUE(C$2&amp;"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7" s="23" cm="1">
        <f t="array" ref="D27">IFERROR(
IF(
$B27&gt;DAY(EOMONTH(DATE('Facility Credit Information'!$B$11,MONTH(DATEVALUE(D$2&amp;" 1")),1),0)),
"",
_xlfn.LET(
_xlpm.ReportDate,DATE('Facility Credit Information'!$B$11,MONTH(DATEVALUE(D$2&amp;"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7" s="23" cm="1">
        <f t="array" ref="E27">IFERROR(
IF(
$B27&gt;DAY(EOMONTH(DATE('Facility Credit Information'!$B$11,MONTH(DATEVALUE(E$2&amp;" 1")),1),0)),
"",
_xlfn.LET(
_xlpm.ReportDate,DATE('Facility Credit Information'!$B$11,MONTH(DATEVALUE(E$2&amp;"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7" s="23" cm="1">
        <f t="array" ref="F27">IFERROR(
IF(
$B27&gt;DAY(EOMONTH(DATE('Facility Credit Information'!$B$11,MONTH(DATEVALUE(F$2&amp;" 1")),1),0)),
"",
_xlfn.LET(
_xlpm.ReportDate,DATE('Facility Credit Information'!$B$11,MONTH(DATEVALUE(F$2&amp;"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7" s="23" cm="1">
        <f t="array" ref="G27">IFERROR(
IF(
$B27&gt;DAY(EOMONTH(DATE('Facility Credit Information'!$B$11,MONTH(DATEVALUE(G$2&amp;" 1")),1),0)),
"",
_xlfn.LET(
_xlpm.ReportDate,DATE('Facility Credit Information'!$B$11,MONTH(DATEVALUE(G$2&amp;"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7" s="23" cm="1">
        <f t="array" ref="H27">IFERROR(
IF(
$B27&gt;DAY(EOMONTH(DATE('Facility Credit Information'!$B$11,MONTH(DATEVALUE(H$2&amp;" 1")),1),0)),
"",
_xlfn.LET(
_xlpm.ReportDate,DATE('Facility Credit Information'!$B$11,MONTH(DATEVALUE(H$2&amp;"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7" s="23" cm="1">
        <f t="array" ref="I27">IFERROR(
IF(
$B27&gt;DAY(EOMONTH(DATE('Facility Credit Information'!$B$11,MONTH(DATEVALUE(I$2&amp;" 1")),1),0)),
"",
_xlfn.LET(
_xlpm.ReportDate,DATE('Facility Credit Information'!$B$11,MONTH(DATEVALUE(I$2&amp;"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7" s="23" cm="1">
        <f t="array" ref="J27">IFERROR(
IF(
$B27&gt;DAY(EOMONTH(DATE('Facility Credit Information'!$B$11,MONTH(DATEVALUE(J$2&amp;" 1")),1),0)),
"",
_xlfn.LET(
_xlpm.ReportDate,DATE('Facility Credit Information'!$B$11,MONTH(DATEVALUE(J$2&amp;"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7" s="23" cm="1">
        <f t="array" ref="K27">IFERROR(
IF(
$B27&gt;DAY(EOMONTH(DATE('Facility Credit Information'!$B$11,MONTH(DATEVALUE(K$2&amp;" 1")),1),0)),
"",
_xlfn.LET(
_xlpm.ReportDate,DATE('Facility Credit Information'!$B$11,MONTH(DATEVALUE(K$2&amp;"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7" s="23" cm="1">
        <f t="array" ref="L27">IFERROR(
IF(
$B27&gt;DAY(EOMONTH(DATE('Facility Credit Information'!$B$11,MONTH(DATEVALUE(L$2&amp;" 1")),1),0)),
"",
_xlfn.LET(
_xlpm.ReportDate,DATE('Facility Credit Information'!$B$11,MONTH(DATEVALUE(L$2&amp;"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7" s="23" cm="1">
        <f t="array" ref="M27">IFERROR(
IF(
$B27&gt;DAY(EOMONTH(DATE('Facility Credit Information'!$B$11,MONTH(DATEVALUE(M$2&amp;" 1")),1),0)),
"",
_xlfn.LET(
_xlpm.ReportDate,DATE('Facility Credit Information'!$B$11,MONTH(DATEVALUE(M$2&amp;"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7" s="23" cm="1">
        <f t="array" ref="N27">IFERROR(
IF(
$B27&gt;DAY(EOMONTH(DATE('Facility Credit Information'!$B$11,MONTH(DATEVALUE(N$2&amp;" 1")),1),0)),
"",
_xlfn.LET(
_xlpm.ReportDate,DATE('Facility Credit Information'!$B$11,MONTH(DATEVALUE(N$2&amp;" 1")),$B27),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8" spans="2:14" ht="18" customHeight="1" x14ac:dyDescent="0.2">
      <c r="B28" s="33">
        <v>26</v>
      </c>
      <c r="C28" s="22" cm="1">
        <f t="array" ref="C28">IFERROR(
IF(
$B28&gt;DAY(EOMONTH(DATE('Facility Credit Information'!$B$11,MONTH(DATEVALUE(C$2&amp;" 1")),1),0)),
"",
_xlfn.LET(
_xlpm.ReportDate,DATE('Facility Credit Information'!$B$11,MONTH(DATEVALUE(C$2&amp;"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8" s="23" cm="1">
        <f t="array" ref="D28">IFERROR(
IF(
$B28&gt;DAY(EOMONTH(DATE('Facility Credit Information'!$B$11,MONTH(DATEVALUE(D$2&amp;" 1")),1),0)),
"",
_xlfn.LET(
_xlpm.ReportDate,DATE('Facility Credit Information'!$B$11,MONTH(DATEVALUE(D$2&amp;"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8" s="23" cm="1">
        <f t="array" ref="E28">IFERROR(
IF(
$B28&gt;DAY(EOMONTH(DATE('Facility Credit Information'!$B$11,MONTH(DATEVALUE(E$2&amp;" 1")),1),0)),
"",
_xlfn.LET(
_xlpm.ReportDate,DATE('Facility Credit Information'!$B$11,MONTH(DATEVALUE(E$2&amp;"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8" s="23" cm="1">
        <f t="array" ref="F28">IFERROR(
IF(
$B28&gt;DAY(EOMONTH(DATE('Facility Credit Information'!$B$11,MONTH(DATEVALUE(F$2&amp;" 1")),1),0)),
"",
_xlfn.LET(
_xlpm.ReportDate,DATE('Facility Credit Information'!$B$11,MONTH(DATEVALUE(F$2&amp;"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8" s="23" cm="1">
        <f t="array" ref="G28">IFERROR(
IF(
$B28&gt;DAY(EOMONTH(DATE('Facility Credit Information'!$B$11,MONTH(DATEVALUE(G$2&amp;" 1")),1),0)),
"",
_xlfn.LET(
_xlpm.ReportDate,DATE('Facility Credit Information'!$B$11,MONTH(DATEVALUE(G$2&amp;"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8" s="23" cm="1">
        <f t="array" ref="H28">IFERROR(
IF(
$B28&gt;DAY(EOMONTH(DATE('Facility Credit Information'!$B$11,MONTH(DATEVALUE(H$2&amp;" 1")),1),0)),
"",
_xlfn.LET(
_xlpm.ReportDate,DATE('Facility Credit Information'!$B$11,MONTH(DATEVALUE(H$2&amp;"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8" s="23" cm="1">
        <f t="array" ref="I28">IFERROR(
IF(
$B28&gt;DAY(EOMONTH(DATE('Facility Credit Information'!$B$11,MONTH(DATEVALUE(I$2&amp;" 1")),1),0)),
"",
_xlfn.LET(
_xlpm.ReportDate,DATE('Facility Credit Information'!$B$11,MONTH(DATEVALUE(I$2&amp;"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8" s="23" cm="1">
        <f t="array" ref="J28">IFERROR(
IF(
$B28&gt;DAY(EOMONTH(DATE('Facility Credit Information'!$B$11,MONTH(DATEVALUE(J$2&amp;" 1")),1),0)),
"",
_xlfn.LET(
_xlpm.ReportDate,DATE('Facility Credit Information'!$B$11,MONTH(DATEVALUE(J$2&amp;"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8" s="23" cm="1">
        <f t="array" ref="K28">IFERROR(
IF(
$B28&gt;DAY(EOMONTH(DATE('Facility Credit Information'!$B$11,MONTH(DATEVALUE(K$2&amp;" 1")),1),0)),
"",
_xlfn.LET(
_xlpm.ReportDate,DATE('Facility Credit Information'!$B$11,MONTH(DATEVALUE(K$2&amp;"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8" s="23" cm="1">
        <f t="array" ref="L28">IFERROR(
IF(
$B28&gt;DAY(EOMONTH(DATE('Facility Credit Information'!$B$11,MONTH(DATEVALUE(L$2&amp;" 1")),1),0)),
"",
_xlfn.LET(
_xlpm.ReportDate,DATE('Facility Credit Information'!$B$11,MONTH(DATEVALUE(L$2&amp;"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8" s="23" cm="1">
        <f t="array" ref="M28">IFERROR(
IF(
$B28&gt;DAY(EOMONTH(DATE('Facility Credit Information'!$B$11,MONTH(DATEVALUE(M$2&amp;" 1")),1),0)),
"",
_xlfn.LET(
_xlpm.ReportDate,DATE('Facility Credit Information'!$B$11,MONTH(DATEVALUE(M$2&amp;"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8" s="23" cm="1">
        <f t="array" ref="N28">IFERROR(
IF(
$B28&gt;DAY(EOMONTH(DATE('Facility Credit Information'!$B$11,MONTH(DATEVALUE(N$2&amp;" 1")),1),0)),
"",
_xlfn.LET(
_xlpm.ReportDate,DATE('Facility Credit Information'!$B$11,MONTH(DATEVALUE(N$2&amp;" 1")),$B28),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29" spans="2:14" ht="18" customHeight="1" x14ac:dyDescent="0.2">
      <c r="B29" s="33">
        <v>27</v>
      </c>
      <c r="C29" s="22" cm="1">
        <f t="array" ref="C29">IFERROR(
IF(
$B29&gt;DAY(EOMONTH(DATE('Facility Credit Information'!$B$11,MONTH(DATEVALUE(C$2&amp;" 1")),1),0)),
"",
_xlfn.LET(
_xlpm.ReportDate,DATE('Facility Credit Information'!$B$11,MONTH(DATEVALUE(C$2&amp;"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29" s="23" cm="1">
        <f t="array" ref="D29">IFERROR(
IF(
$B29&gt;DAY(EOMONTH(DATE('Facility Credit Information'!$B$11,MONTH(DATEVALUE(D$2&amp;" 1")),1),0)),
"",
_xlfn.LET(
_xlpm.ReportDate,DATE('Facility Credit Information'!$B$11,MONTH(DATEVALUE(D$2&amp;"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29" s="23" cm="1">
        <f t="array" ref="E29">IFERROR(
IF(
$B29&gt;DAY(EOMONTH(DATE('Facility Credit Information'!$B$11,MONTH(DATEVALUE(E$2&amp;" 1")),1),0)),
"",
_xlfn.LET(
_xlpm.ReportDate,DATE('Facility Credit Information'!$B$11,MONTH(DATEVALUE(E$2&amp;"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29" s="23" cm="1">
        <f t="array" ref="F29">IFERROR(
IF(
$B29&gt;DAY(EOMONTH(DATE('Facility Credit Information'!$B$11,MONTH(DATEVALUE(F$2&amp;" 1")),1),0)),
"",
_xlfn.LET(
_xlpm.ReportDate,DATE('Facility Credit Information'!$B$11,MONTH(DATEVALUE(F$2&amp;"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29" s="23" cm="1">
        <f t="array" ref="G29">IFERROR(
IF(
$B29&gt;DAY(EOMONTH(DATE('Facility Credit Information'!$B$11,MONTH(DATEVALUE(G$2&amp;" 1")),1),0)),
"",
_xlfn.LET(
_xlpm.ReportDate,DATE('Facility Credit Information'!$B$11,MONTH(DATEVALUE(G$2&amp;"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29" s="23" cm="1">
        <f t="array" ref="H29">IFERROR(
IF(
$B29&gt;DAY(EOMONTH(DATE('Facility Credit Information'!$B$11,MONTH(DATEVALUE(H$2&amp;" 1")),1),0)),
"",
_xlfn.LET(
_xlpm.ReportDate,DATE('Facility Credit Information'!$B$11,MONTH(DATEVALUE(H$2&amp;"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29" s="23" cm="1">
        <f t="array" ref="I29">IFERROR(
IF(
$B29&gt;DAY(EOMONTH(DATE('Facility Credit Information'!$B$11,MONTH(DATEVALUE(I$2&amp;" 1")),1),0)),
"",
_xlfn.LET(
_xlpm.ReportDate,DATE('Facility Credit Information'!$B$11,MONTH(DATEVALUE(I$2&amp;"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29" s="23" cm="1">
        <f t="array" ref="J29">IFERROR(
IF(
$B29&gt;DAY(EOMONTH(DATE('Facility Credit Information'!$B$11,MONTH(DATEVALUE(J$2&amp;" 1")),1),0)),
"",
_xlfn.LET(
_xlpm.ReportDate,DATE('Facility Credit Information'!$B$11,MONTH(DATEVALUE(J$2&amp;"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29" s="23" cm="1">
        <f t="array" ref="K29">IFERROR(
IF(
$B29&gt;DAY(EOMONTH(DATE('Facility Credit Information'!$B$11,MONTH(DATEVALUE(K$2&amp;" 1")),1),0)),
"",
_xlfn.LET(
_xlpm.ReportDate,DATE('Facility Credit Information'!$B$11,MONTH(DATEVALUE(K$2&amp;"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29" s="23" cm="1">
        <f t="array" ref="L29">IFERROR(
IF(
$B29&gt;DAY(EOMONTH(DATE('Facility Credit Information'!$B$11,MONTH(DATEVALUE(L$2&amp;" 1")),1),0)),
"",
_xlfn.LET(
_xlpm.ReportDate,DATE('Facility Credit Information'!$B$11,MONTH(DATEVALUE(L$2&amp;"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29" s="23" cm="1">
        <f t="array" ref="M29">IFERROR(
IF(
$B29&gt;DAY(EOMONTH(DATE('Facility Credit Information'!$B$11,MONTH(DATEVALUE(M$2&amp;" 1")),1),0)),
"",
_xlfn.LET(
_xlpm.ReportDate,DATE('Facility Credit Information'!$B$11,MONTH(DATEVALUE(M$2&amp;"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29" s="23" cm="1">
        <f t="array" ref="N29">IFERROR(
IF(
$B29&gt;DAY(EOMONTH(DATE('Facility Credit Information'!$B$11,MONTH(DATEVALUE(N$2&amp;" 1")),1),0)),
"",
_xlfn.LET(
_xlpm.ReportDate,DATE('Facility Credit Information'!$B$11,MONTH(DATEVALUE(N$2&amp;" 1")),$B29),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0" spans="2:14" ht="18" customHeight="1" x14ac:dyDescent="0.2">
      <c r="B30" s="33">
        <v>28</v>
      </c>
      <c r="C30" s="22" cm="1">
        <f t="array" ref="C30">IFERROR(
IF(
$B30&gt;DAY(EOMONTH(DATE('Facility Credit Information'!$B$11,MONTH(DATEVALUE(C$2&amp;" 1")),1),0)),
"",
_xlfn.LET(
_xlpm.ReportDate,DATE('Facility Credit Information'!$B$11,MONTH(DATEVALUE(C$2&amp;"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0" s="23" cm="1">
        <f t="array" ref="D30">IFERROR(
IF(
$B30&gt;DAY(EOMONTH(DATE('Facility Credit Information'!$B$11,MONTH(DATEVALUE(D$2&amp;" 1")),1),0)),
"",
_xlfn.LET(
_xlpm.ReportDate,DATE('Facility Credit Information'!$B$11,MONTH(DATEVALUE(D$2&amp;"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E30" s="23" cm="1">
        <f t="array" ref="E30">IFERROR(
IF(
$B30&gt;DAY(EOMONTH(DATE('Facility Credit Information'!$B$11,MONTH(DATEVALUE(E$2&amp;" 1")),1),0)),
"",
_xlfn.LET(
_xlpm.ReportDate,DATE('Facility Credit Information'!$B$11,MONTH(DATEVALUE(E$2&amp;"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0" s="23" cm="1">
        <f t="array" ref="F30">IFERROR(
IF(
$B30&gt;DAY(EOMONTH(DATE('Facility Credit Information'!$B$11,MONTH(DATEVALUE(F$2&amp;" 1")),1),0)),
"",
_xlfn.LET(
_xlpm.ReportDate,DATE('Facility Credit Information'!$B$11,MONTH(DATEVALUE(F$2&amp;"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30" s="23" cm="1">
        <f t="array" ref="G30">IFERROR(
IF(
$B30&gt;DAY(EOMONTH(DATE('Facility Credit Information'!$B$11,MONTH(DATEVALUE(G$2&amp;" 1")),1),0)),
"",
_xlfn.LET(
_xlpm.ReportDate,DATE('Facility Credit Information'!$B$11,MONTH(DATEVALUE(G$2&amp;"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0" s="23" cm="1">
        <f t="array" ref="H30">IFERROR(
IF(
$B30&gt;DAY(EOMONTH(DATE('Facility Credit Information'!$B$11,MONTH(DATEVALUE(H$2&amp;" 1")),1),0)),
"",
_xlfn.LET(
_xlpm.ReportDate,DATE('Facility Credit Information'!$B$11,MONTH(DATEVALUE(H$2&amp;"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30" s="23" cm="1">
        <f t="array" ref="I30">IFERROR(
IF(
$B30&gt;DAY(EOMONTH(DATE('Facility Credit Information'!$B$11,MONTH(DATEVALUE(I$2&amp;" 1")),1),0)),
"",
_xlfn.LET(
_xlpm.ReportDate,DATE('Facility Credit Information'!$B$11,MONTH(DATEVALUE(I$2&amp;"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0" s="23" cm="1">
        <f t="array" ref="J30">IFERROR(
IF(
$B30&gt;DAY(EOMONTH(DATE('Facility Credit Information'!$B$11,MONTH(DATEVALUE(J$2&amp;" 1")),1),0)),
"",
_xlfn.LET(
_xlpm.ReportDate,DATE('Facility Credit Information'!$B$11,MONTH(DATEVALUE(J$2&amp;"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0" s="23" cm="1">
        <f t="array" ref="K30">IFERROR(
IF(
$B30&gt;DAY(EOMONTH(DATE('Facility Credit Information'!$B$11,MONTH(DATEVALUE(K$2&amp;" 1")),1),0)),
"",
_xlfn.LET(
_xlpm.ReportDate,DATE('Facility Credit Information'!$B$11,MONTH(DATEVALUE(K$2&amp;"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30" s="23" cm="1">
        <f t="array" ref="L30">IFERROR(
IF(
$B30&gt;DAY(EOMONTH(DATE('Facility Credit Information'!$B$11,MONTH(DATEVALUE(L$2&amp;" 1")),1),0)),
"",
_xlfn.LET(
_xlpm.ReportDate,DATE('Facility Credit Information'!$B$11,MONTH(DATEVALUE(L$2&amp;"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0" s="23" cm="1">
        <f t="array" ref="M30">IFERROR(
IF(
$B30&gt;DAY(EOMONTH(DATE('Facility Credit Information'!$B$11,MONTH(DATEVALUE(M$2&amp;" 1")),1),0)),
"",
_xlfn.LET(
_xlpm.ReportDate,DATE('Facility Credit Information'!$B$11,MONTH(DATEVALUE(M$2&amp;"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30" s="23" cm="1">
        <f t="array" ref="N30">IFERROR(
IF(
$B30&gt;DAY(EOMONTH(DATE('Facility Credit Information'!$B$11,MONTH(DATEVALUE(N$2&amp;" 1")),1),0)),
"",
_xlfn.LET(
_xlpm.ReportDate,DATE('Facility Credit Information'!$B$11,MONTH(DATEVALUE(N$2&amp;" 1")),$B30),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1" spans="2:14" ht="18" customHeight="1" x14ac:dyDescent="0.2">
      <c r="B31" s="33">
        <v>29</v>
      </c>
      <c r="C31" s="22" cm="1">
        <f t="array" ref="C31">IFERROR(
IF(
$B31&gt;DAY(EOMONTH(DATE('Facility Credit Information'!$B$11,MONTH(DATEVALUE(C$2&amp;" 1")),1),0)),
"",
_xlfn.LET(
_xlpm.ReportDate,DATE('Facility Credit Information'!$B$11,MONTH(DATEVALUE(C$2&amp;"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1" s="23" t="str" cm="1">
        <f t="array" ref="D31">IFERROR(
IF(
$B31&gt;DAY(EOMONTH(DATE('Facility Credit Information'!$B$11,MONTH(DATEVALUE(D$2&amp;" 1")),1),0)),
"",
_xlfn.LET(
_xlpm.ReportDate,DATE('Facility Credit Information'!$B$11,MONTH(DATEVALUE(D$2&amp;"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E31" s="23" cm="1">
        <f t="array" ref="E31">IFERROR(
IF(
$B31&gt;DAY(EOMONTH(DATE('Facility Credit Information'!$B$11,MONTH(DATEVALUE(E$2&amp;" 1")),1),0)),
"",
_xlfn.LET(
_xlpm.ReportDate,DATE('Facility Credit Information'!$B$11,MONTH(DATEVALUE(E$2&amp;"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1" s="23" cm="1">
        <f t="array" ref="F31">IFERROR(
IF(
$B31&gt;DAY(EOMONTH(DATE('Facility Credit Information'!$B$11,MONTH(DATEVALUE(F$2&amp;" 1")),1),0)),
"",
_xlfn.LET(
_xlpm.ReportDate,DATE('Facility Credit Information'!$B$11,MONTH(DATEVALUE(F$2&amp;"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31" s="23" cm="1">
        <f t="array" ref="G31">IFERROR(
IF(
$B31&gt;DAY(EOMONTH(DATE('Facility Credit Information'!$B$11,MONTH(DATEVALUE(G$2&amp;" 1")),1),0)),
"",
_xlfn.LET(
_xlpm.ReportDate,DATE('Facility Credit Information'!$B$11,MONTH(DATEVALUE(G$2&amp;"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1" s="23" cm="1">
        <f t="array" ref="H31">IFERROR(
IF(
$B31&gt;DAY(EOMONTH(DATE('Facility Credit Information'!$B$11,MONTH(DATEVALUE(H$2&amp;" 1")),1),0)),
"",
_xlfn.LET(
_xlpm.ReportDate,DATE('Facility Credit Information'!$B$11,MONTH(DATEVALUE(H$2&amp;"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31" s="23" cm="1">
        <f t="array" ref="I31">IFERROR(
IF(
$B31&gt;DAY(EOMONTH(DATE('Facility Credit Information'!$B$11,MONTH(DATEVALUE(I$2&amp;" 1")),1),0)),
"",
_xlfn.LET(
_xlpm.ReportDate,DATE('Facility Credit Information'!$B$11,MONTH(DATEVALUE(I$2&amp;"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1" s="23" cm="1">
        <f t="array" ref="J31">IFERROR(
IF(
$B31&gt;DAY(EOMONTH(DATE('Facility Credit Information'!$B$11,MONTH(DATEVALUE(J$2&amp;" 1")),1),0)),
"",
_xlfn.LET(
_xlpm.ReportDate,DATE('Facility Credit Information'!$B$11,MONTH(DATEVALUE(J$2&amp;"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1" s="23" cm="1">
        <f t="array" ref="K31">IFERROR(
IF(
$B31&gt;DAY(EOMONTH(DATE('Facility Credit Information'!$B$11,MONTH(DATEVALUE(K$2&amp;" 1")),1),0)),
"",
_xlfn.LET(
_xlpm.ReportDate,DATE('Facility Credit Information'!$B$11,MONTH(DATEVALUE(K$2&amp;"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31" s="23" cm="1">
        <f t="array" ref="L31">IFERROR(
IF(
$B31&gt;DAY(EOMONTH(DATE('Facility Credit Information'!$B$11,MONTH(DATEVALUE(L$2&amp;" 1")),1),0)),
"",
_xlfn.LET(
_xlpm.ReportDate,DATE('Facility Credit Information'!$B$11,MONTH(DATEVALUE(L$2&amp;"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1" s="23" cm="1">
        <f t="array" ref="M31">IFERROR(
IF(
$B31&gt;DAY(EOMONTH(DATE('Facility Credit Information'!$B$11,MONTH(DATEVALUE(M$2&amp;" 1")),1),0)),
"",
_xlfn.LET(
_xlpm.ReportDate,DATE('Facility Credit Information'!$B$11,MONTH(DATEVALUE(M$2&amp;"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31" s="23" cm="1">
        <f t="array" ref="N31">IFERROR(
IF(
$B31&gt;DAY(EOMONTH(DATE('Facility Credit Information'!$B$11,MONTH(DATEVALUE(N$2&amp;" 1")),1),0)),
"",
_xlfn.LET(
_xlpm.ReportDate,DATE('Facility Credit Information'!$B$11,MONTH(DATEVALUE(N$2&amp;" 1")),$B31),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2" spans="2:14" ht="18" customHeight="1" x14ac:dyDescent="0.2">
      <c r="B32" s="33">
        <v>30</v>
      </c>
      <c r="C32" s="22" cm="1">
        <f t="array" ref="C32">IFERROR(
IF(
$B32&gt;DAY(EOMONTH(DATE('Facility Credit Information'!$B$11,MONTH(DATEVALUE(C$2&amp;" 1")),1),0)),
"",
_xlfn.LET(
_xlpm.ReportDate,DATE('Facility Credit Information'!$B$11,MONTH(DATEVALUE(C$2&amp;"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2" s="23" t="str" cm="1">
        <f t="array" ref="D32">IFERROR(
IF(
$B32&gt;DAY(EOMONTH(DATE('Facility Credit Information'!$B$11,MONTH(DATEVALUE(D$2&amp;" 1")),1),0)),
"",
_xlfn.LET(
_xlpm.ReportDate,DATE('Facility Credit Information'!$B$11,MONTH(DATEVALUE(D$2&amp;"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E32" s="23" cm="1">
        <f t="array" ref="E32">IFERROR(
IF(
$B32&gt;DAY(EOMONTH(DATE('Facility Credit Information'!$B$11,MONTH(DATEVALUE(E$2&amp;" 1")),1),0)),
"",
_xlfn.LET(
_xlpm.ReportDate,DATE('Facility Credit Information'!$B$11,MONTH(DATEVALUE(E$2&amp;"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2" s="23" cm="1">
        <f t="array" ref="F32">IFERROR(
IF(
$B32&gt;DAY(EOMONTH(DATE('Facility Credit Information'!$B$11,MONTH(DATEVALUE(F$2&amp;" 1")),1),0)),
"",
_xlfn.LET(
_xlpm.ReportDate,DATE('Facility Credit Information'!$B$11,MONTH(DATEVALUE(F$2&amp;"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G32" s="23" cm="1">
        <f t="array" ref="G32">IFERROR(
IF(
$B32&gt;DAY(EOMONTH(DATE('Facility Credit Information'!$B$11,MONTH(DATEVALUE(G$2&amp;" 1")),1),0)),
"",
_xlfn.LET(
_xlpm.ReportDate,DATE('Facility Credit Information'!$B$11,MONTH(DATEVALUE(G$2&amp;"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2" s="23" cm="1">
        <f t="array" ref="H32">IFERROR(
IF(
$B32&gt;DAY(EOMONTH(DATE('Facility Credit Information'!$B$11,MONTH(DATEVALUE(H$2&amp;" 1")),1),0)),
"",
_xlfn.LET(
_xlpm.ReportDate,DATE('Facility Credit Information'!$B$11,MONTH(DATEVALUE(H$2&amp;"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I32" s="23" cm="1">
        <f t="array" ref="I32">IFERROR(
IF(
$B32&gt;DAY(EOMONTH(DATE('Facility Credit Information'!$B$11,MONTH(DATEVALUE(I$2&amp;" 1")),1),0)),
"",
_xlfn.LET(
_xlpm.ReportDate,DATE('Facility Credit Information'!$B$11,MONTH(DATEVALUE(I$2&amp;"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2" s="23" cm="1">
        <f t="array" ref="J32">IFERROR(
IF(
$B32&gt;DAY(EOMONTH(DATE('Facility Credit Information'!$B$11,MONTH(DATEVALUE(J$2&amp;" 1")),1),0)),
"",
_xlfn.LET(
_xlpm.ReportDate,DATE('Facility Credit Information'!$B$11,MONTH(DATEVALUE(J$2&amp;"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2" s="23" cm="1">
        <f t="array" ref="K32">IFERROR(
IF(
$B32&gt;DAY(EOMONTH(DATE('Facility Credit Information'!$B$11,MONTH(DATEVALUE(K$2&amp;" 1")),1),0)),
"",
_xlfn.LET(
_xlpm.ReportDate,DATE('Facility Credit Information'!$B$11,MONTH(DATEVALUE(K$2&amp;"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L32" s="23" cm="1">
        <f t="array" ref="L32">IFERROR(
IF(
$B32&gt;DAY(EOMONTH(DATE('Facility Credit Information'!$B$11,MONTH(DATEVALUE(L$2&amp;" 1")),1),0)),
"",
_xlfn.LET(
_xlpm.ReportDate,DATE('Facility Credit Information'!$B$11,MONTH(DATEVALUE(L$2&amp;"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2" s="23" cm="1">
        <f t="array" ref="M32">IFERROR(
IF(
$B32&gt;DAY(EOMONTH(DATE('Facility Credit Information'!$B$11,MONTH(DATEVALUE(M$2&amp;" 1")),1),0)),
"",
_xlfn.LET(
_xlpm.ReportDate,DATE('Facility Credit Information'!$B$11,MONTH(DATEVALUE(M$2&amp;"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N32" s="23" cm="1">
        <f t="array" ref="N32">IFERROR(
IF(
$B32&gt;DAY(EOMONTH(DATE('Facility Credit Information'!$B$11,MONTH(DATEVALUE(N$2&amp;" 1")),1),0)),
"",
_xlfn.LET(
_xlpm.ReportDate,DATE('Facility Credit Information'!$B$11,MONTH(DATEVALUE(N$2&amp;" 1")),$B32),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3" spans="2:14" ht="18" customHeight="1" x14ac:dyDescent="0.2">
      <c r="B33" s="33">
        <v>31</v>
      </c>
      <c r="C33" s="22" cm="1">
        <f t="array" ref="C33">IFERROR(
IF(
$B33&gt;DAY(EOMONTH(DATE('Facility Credit Information'!$B$11,MONTH(DATEVALUE(C$2&amp;" 1")),1),0)),
"",
_xlfn.LET(
_xlpm.ReportDate,DATE('Facility Credit Information'!$B$11,MONTH(DATEVALUE(C$2&amp;"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D33" s="23" t="str" cm="1">
        <f t="array" ref="D33">IFERROR(
IF(
$B33&gt;DAY(EOMONTH(DATE('Facility Credit Information'!$B$11,MONTH(DATEVALUE(D$2&amp;" 1")),1),0)),
"",
_xlfn.LET(
_xlpm.ReportDate,DATE('Facility Credit Information'!$B$11,MONTH(DATEVALUE(D$2&amp;"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E33" s="23" cm="1">
        <f t="array" ref="E33">IFERROR(
IF(
$B33&gt;DAY(EOMONTH(DATE('Facility Credit Information'!$B$11,MONTH(DATEVALUE(E$2&amp;" 1")),1),0)),
"",
_xlfn.LET(
_xlpm.ReportDate,DATE('Facility Credit Information'!$B$11,MONTH(DATEVALUE(E$2&amp;"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F33" s="23" t="str" cm="1">
        <f t="array" ref="F33">IFERROR(
IF(
$B33&gt;DAY(EOMONTH(DATE('Facility Credit Information'!$B$11,MONTH(DATEVALUE(F$2&amp;" 1")),1),0)),
"",
_xlfn.LET(
_xlpm.ReportDate,DATE('Facility Credit Information'!$B$11,MONTH(DATEVALUE(F$2&amp;"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G33" s="23" cm="1">
        <f t="array" ref="G33">IFERROR(
IF(
$B33&gt;DAY(EOMONTH(DATE('Facility Credit Information'!$B$11,MONTH(DATEVALUE(G$2&amp;" 1")),1),0)),
"",
_xlfn.LET(
_xlpm.ReportDate,DATE('Facility Credit Information'!$B$11,MONTH(DATEVALUE(G$2&amp;"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H33" s="23" t="str" cm="1">
        <f t="array" ref="H33">IFERROR(
IF(
$B33&gt;DAY(EOMONTH(DATE('Facility Credit Information'!$B$11,MONTH(DATEVALUE(H$2&amp;" 1")),1),0)),
"",
_xlfn.LET(
_xlpm.ReportDate,DATE('Facility Credit Information'!$B$11,MONTH(DATEVALUE(H$2&amp;"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I33" s="23" cm="1">
        <f t="array" ref="I33">IFERROR(
IF(
$B33&gt;DAY(EOMONTH(DATE('Facility Credit Information'!$B$11,MONTH(DATEVALUE(I$2&amp;" 1")),1),0)),
"",
_xlfn.LET(
_xlpm.ReportDate,DATE('Facility Credit Information'!$B$11,MONTH(DATEVALUE(I$2&amp;"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J33" s="23" cm="1">
        <f t="array" ref="J33">IFERROR(
IF(
$B33&gt;DAY(EOMONTH(DATE('Facility Credit Information'!$B$11,MONTH(DATEVALUE(J$2&amp;" 1")),1),0)),
"",
_xlfn.LET(
_xlpm.ReportDate,DATE('Facility Credit Information'!$B$11,MONTH(DATEVALUE(J$2&amp;"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K33" s="23" t="str" cm="1">
        <f t="array" ref="K33">IFERROR(
IF(
$B33&gt;DAY(EOMONTH(DATE('Facility Credit Information'!$B$11,MONTH(DATEVALUE(K$2&amp;" 1")),1),0)),
"",
_xlfn.LET(
_xlpm.ReportDate,DATE('Facility Credit Information'!$B$11,MONTH(DATEVALUE(K$2&amp;"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L33" s="23" cm="1">
        <f t="array" ref="L33">IFERROR(
IF(
$B33&gt;DAY(EOMONTH(DATE('Facility Credit Information'!$B$11,MONTH(DATEVALUE(L$2&amp;" 1")),1),0)),
"",
_xlfn.LET(
_xlpm.ReportDate,DATE('Facility Credit Information'!$B$11,MONTH(DATEVALUE(L$2&amp;"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c r="M33" s="23" t="str" cm="1">
        <f t="array" ref="M33">IFERROR(
IF(
$B33&gt;DAY(EOMONTH(DATE('Facility Credit Information'!$B$11,MONTH(DATEVALUE(M$2&amp;" 1")),1),0)),
"",
_xlfn.LET(
_xlpm.ReportDate,DATE('Facility Credit Information'!$B$11,MONTH(DATEVALUE(M$2&amp;"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
      </c>
      <c r="N33" s="23" cm="1">
        <f t="array" ref="N33">IFERROR(
IF(
$B33&gt;DAY(EOMONTH(DATE('Facility Credit Information'!$B$11,MONTH(DATEVALUE(N$2&amp;" 1")),1),0)),
"",
_xlfn.LET(
_xlpm.ReportDate,DATE('Facility Credit Information'!$B$11,MONTH(DATEVALUE(N$2&amp;" 1")),$B33),
_xlpm.BirthDates,ChildrenTable[*Date of Birth],
_xlpm.StartDates,ChildrenTable[*Subsidy Placement Date],
_xlpm.EndDates,ChildrenTable[Subsidy End Date],
SUMPRODUCT(
(_xlpm.BirthDates&lt;&gt;"")*
(_xlpm.StartDates&lt;&gt;"")*
(_xlpm.StartDates&lt;=_xlpm.ReportDate)*
(
(
(_xlpm.EndDates="")+
(
(_xlpm.EndDates&lt;&gt;"")*
(_xlpm.EndDates&gt;_xlpm.ReportDate)
)
)&gt;0
)*
(
_xlpm.ReportDate&lt;
DATE(
YEAR(_xlpm.BirthDates)+6,
MONTH(_xlpm.BirthDates),
DAY(_xlpm.BirthDates)
)
)
)
)
),
0
)</f>
        <v>0</v>
      </c>
    </row>
    <row r="34" spans="2:14" ht="18" hidden="1" customHeight="1" x14ac:dyDescent="0.2">
      <c r="B34" s="34" t="s">
        <v>13</v>
      </c>
      <c r="C34" s="35">
        <v>31</v>
      </c>
      <c r="D34" s="35">
        <v>28</v>
      </c>
      <c r="E34" s="35">
        <v>31</v>
      </c>
      <c r="F34" s="35">
        <v>30</v>
      </c>
      <c r="G34" s="35">
        <v>31</v>
      </c>
      <c r="H34" s="35">
        <v>30</v>
      </c>
      <c r="I34" s="35">
        <v>31</v>
      </c>
      <c r="J34" s="35">
        <v>31</v>
      </c>
      <c r="K34" s="35">
        <v>30</v>
      </c>
      <c r="L34" s="35">
        <v>31</v>
      </c>
      <c r="M34" s="35">
        <v>30</v>
      </c>
      <c r="N34" s="35">
        <v>31</v>
      </c>
    </row>
    <row r="35" spans="2:14" ht="19.5" hidden="1" customHeight="1" x14ac:dyDescent="0.2">
      <c r="B35" s="34" t="s">
        <v>14</v>
      </c>
      <c r="C35" s="36">
        <f t="shared" ref="C35:N35" si="1">SUM(C3:C33)</f>
        <v>0</v>
      </c>
      <c r="D35" s="36">
        <f t="shared" si="1"/>
        <v>0</v>
      </c>
      <c r="E35" s="36">
        <f t="shared" si="1"/>
        <v>0</v>
      </c>
      <c r="F35" s="36">
        <f t="shared" si="1"/>
        <v>0</v>
      </c>
      <c r="G35" s="36">
        <f t="shared" si="1"/>
        <v>0</v>
      </c>
      <c r="H35" s="36">
        <f t="shared" si="1"/>
        <v>0</v>
      </c>
      <c r="I35" s="36">
        <f t="shared" si="1"/>
        <v>0</v>
      </c>
      <c r="J35" s="36">
        <f t="shared" si="1"/>
        <v>0</v>
      </c>
      <c r="K35" s="36">
        <f t="shared" si="1"/>
        <v>0</v>
      </c>
      <c r="L35" s="36">
        <f t="shared" si="1"/>
        <v>0</v>
      </c>
      <c r="M35" s="36">
        <f t="shared" si="1"/>
        <v>0</v>
      </c>
      <c r="N35" s="36">
        <f t="shared" si="1"/>
        <v>0</v>
      </c>
    </row>
    <row r="36" spans="2:14" ht="19.5" customHeight="1" x14ac:dyDescent="0.2"/>
    <row r="37" spans="2:14" ht="15.75" thickBot="1" x14ac:dyDescent="0.25">
      <c r="B37" s="37" t="s">
        <v>15</v>
      </c>
      <c r="C37" s="38">
        <f t="shared" ref="C37:N37" si="2">ROUND(IF(C34=0,0,C35/C34),0)</f>
        <v>0</v>
      </c>
      <c r="D37" s="38">
        <f t="shared" si="2"/>
        <v>0</v>
      </c>
      <c r="E37" s="38">
        <f t="shared" si="2"/>
        <v>0</v>
      </c>
      <c r="F37" s="38">
        <f t="shared" si="2"/>
        <v>0</v>
      </c>
      <c r="G37" s="38">
        <f t="shared" si="2"/>
        <v>0</v>
      </c>
      <c r="H37" s="38">
        <f t="shared" si="2"/>
        <v>0</v>
      </c>
      <c r="I37" s="38">
        <f t="shared" si="2"/>
        <v>0</v>
      </c>
      <c r="J37" s="38">
        <f t="shared" si="2"/>
        <v>0</v>
      </c>
      <c r="K37" s="38">
        <f t="shared" si="2"/>
        <v>0</v>
      </c>
      <c r="L37" s="38">
        <f t="shared" si="2"/>
        <v>0</v>
      </c>
      <c r="M37" s="38">
        <f t="shared" si="2"/>
        <v>0</v>
      </c>
      <c r="N37" s="38">
        <f t="shared" si="2"/>
        <v>0</v>
      </c>
    </row>
    <row r="38" spans="2:14" ht="15" thickTop="1" x14ac:dyDescent="0.2"/>
    <row r="43" spans="2:14" x14ac:dyDescent="0.2">
      <c r="M43" s="7"/>
      <c r="N43" s="7"/>
    </row>
  </sheetData>
  <sheetProtection algorithmName="SHA-512" hashValue="sW+d0nEKV7IhbdeYcKiEKiTp2YiBmovkev0oE3iTNqWqRFS5bezeLaeDkaFRBs5lcKrK9Mmlmp83jd+Fu5PHvw==" saltValue="GfTILpTH4tD//cssJiP1VQ==" spinCount="100000" sheet="1" selectLockedCells="1"/>
  <mergeCells count="1">
    <mergeCell ref="B1:N1"/>
  </mergeCells>
  <conditionalFormatting sqref="C3:N33">
    <cfRule type="expression" dxfId="0" priority="1">
      <formula>C3=""</formula>
    </cfRule>
  </conditionalFormatting>
  <dataValidations count="1">
    <dataValidation type="custom" allowBlank="1" showInputMessage="1" showErrorMessage="1" errorTitle="Error" error="The total months cannot exceed 12 or be negative." sqref="R3:R7" xr:uid="{17E84C48-24C6-44C0-84A1-EA282971CB58}">
      <formula1>AND(SUM($D$14:$D$18)&lt;=12,MIN($D$14:$D$18)&gt;=0)</formula1>
    </dataValidation>
  </dataValidations>
  <pageMargins left="0.7" right="0.7" top="0.75" bottom="0.75" header="0.3" footer="0.3"/>
  <pageSetup paperSize="9" scale="51"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13239c3-8341-4c15-8bef-fe0c6d7ad7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33D376A9F39C45ACE6C6C2C17BE0DA" ma:contentTypeVersion="5" ma:contentTypeDescription="Create a new document." ma:contentTypeScope="" ma:versionID="c69015f0a5b48f948df6870647303092">
  <xsd:schema xmlns:xsd="http://www.w3.org/2001/XMLSchema" xmlns:xs="http://www.w3.org/2001/XMLSchema" xmlns:p="http://schemas.microsoft.com/office/2006/metadata/properties" xmlns:ns3="413239c3-8341-4c15-8bef-fe0c6d7ad7fc" targetNamespace="http://schemas.microsoft.com/office/2006/metadata/properties" ma:root="true" ma:fieldsID="ad74bba875036a477a160d5cae332674" ns3:_="">
    <xsd:import namespace="413239c3-8341-4c15-8bef-fe0c6d7ad7f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3239c3-8341-4c15-8bef-fe0c6d7ad7f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2961C2-E822-4327-A542-E078BD6387E2}">
  <ds:schemaRefs>
    <ds:schemaRef ds:uri="http://purl.org/dc/dcmitype/"/>
    <ds:schemaRef ds:uri="http://purl.org/dc/terms/"/>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infopath/2007/PartnerControls"/>
    <ds:schemaRef ds:uri="413239c3-8341-4c15-8bef-fe0c6d7ad7fc"/>
    <ds:schemaRef ds:uri="http://schemas.microsoft.com/office/2006/metadata/properties"/>
  </ds:schemaRefs>
</ds:datastoreItem>
</file>

<file path=customXml/itemProps2.xml><?xml version="1.0" encoding="utf-8"?>
<ds:datastoreItem xmlns:ds="http://schemas.openxmlformats.org/officeDocument/2006/customXml" ds:itemID="{E66F0801-F259-4345-8E96-EF7733232D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3239c3-8341-4c15-8bef-fe0c6d7ad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D3DC4D-D05D-4282-961D-7D323A1F465E}">
  <ds:schemaRefs>
    <ds:schemaRef ds:uri="http://schemas.microsoft.com/sharepoint/v3/contenttype/forms"/>
  </ds:schemaRefs>
</ds:datastoreItem>
</file>

<file path=docMetadata/LabelInfo.xml><?xml version="1.0" encoding="utf-8"?>
<clbl:labelList xmlns:clbl="http://schemas.microsoft.com/office/2020/mipLabelMetadata">
  <clbl:label id="{88754014-9313-4056-99c7-2be4317194f5}" enabled="1" method="Standard" siteId="{bedd5d6f-bcfc-46d4-918d-7fb210e57897}"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Facility Credit Information</vt:lpstr>
      <vt:lpstr>Monthly Average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Scarborough, Kasi</cp:lastModifiedBy>
  <cp:revision>0</cp:revision>
  <cp:lastPrinted>2026-08-10T21:00:33Z</cp:lastPrinted>
  <dcterms:created xsi:type="dcterms:W3CDTF">2026-06-09T18:25:42Z</dcterms:created>
  <dcterms:modified xsi:type="dcterms:W3CDTF">2026-10-15T15:15:31Z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0x0101007B33D376A9F39C45ACE6C6C2C17BE0DA</vt:lpwstr>
  </property>
</Properties>
</file>